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 D\TÀI LIỆU CÁC NĂM HỌC\NĂM HỌC 2024 - 2025\CÔNG KHAI 09.2024\Hồ sơ đăng tải CK\"/>
    </mc:Choice>
  </mc:AlternateContent>
  <bookViews>
    <workbookView xWindow="-120" yWindow="-120" windowWidth="15600" windowHeight="11160" tabRatio="448" activeTab="2"/>
  </bookViews>
  <sheets>
    <sheet name="Truong-Lop" sheetId="9" r:id="rId1"/>
    <sheet name="HS" sheetId="8" r:id="rId2"/>
    <sheet name="PL- HS theo tuổi" sheetId="11" r:id="rId3"/>
    <sheet name="Doi Ngu" sheetId="6" r:id="rId4"/>
    <sheet name="P Hoc" sheetId="3" r:id="rId5"/>
  </sheets>
  <definedNames>
    <definedName name="_xlnm.Print_Titles" localSheetId="3">'Doi Ngu'!$1:$5</definedName>
    <definedName name="_xlnm.Print_Titles" localSheetId="1">HS!$1:$3</definedName>
    <definedName name="_xlnm.Print_Titles" localSheetId="0">'Truong-Lop'!$7:$8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1" l="1"/>
  <c r="C15" i="11"/>
  <c r="C16" i="11"/>
  <c r="C17" i="11"/>
  <c r="C18" i="11"/>
  <c r="C13" i="11"/>
  <c r="B14" i="11"/>
  <c r="B15" i="11"/>
  <c r="B16" i="11"/>
  <c r="B17" i="11"/>
  <c r="B11" i="11" s="1"/>
  <c r="B18" i="11"/>
  <c r="B13" i="11"/>
  <c r="D11" i="11"/>
  <c r="E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F11" i="11"/>
  <c r="C60" i="3"/>
  <c r="F46" i="6"/>
  <c r="G46" i="6"/>
  <c r="H46" i="6"/>
  <c r="I46" i="6"/>
  <c r="J46" i="6"/>
  <c r="K46" i="6"/>
  <c r="E46" i="6"/>
  <c r="F67" i="6"/>
  <c r="G67" i="6"/>
  <c r="H67" i="6"/>
  <c r="H12" i="6" s="1"/>
  <c r="I67" i="6"/>
  <c r="I12" i="6" s="1"/>
  <c r="J67" i="6"/>
  <c r="K67" i="6"/>
  <c r="E67" i="6"/>
  <c r="F12" i="6"/>
  <c r="G12" i="6"/>
  <c r="J12" i="6"/>
  <c r="K12" i="6"/>
  <c r="E12" i="6"/>
  <c r="G62" i="6"/>
  <c r="G63" i="6"/>
  <c r="G61" i="6"/>
  <c r="G60" i="6" s="1"/>
  <c r="G56" i="6"/>
  <c r="G53" i="6" s="1"/>
  <c r="G57" i="6"/>
  <c r="G55" i="6"/>
  <c r="F60" i="6"/>
  <c r="H60" i="6"/>
  <c r="I60" i="6"/>
  <c r="J60" i="6"/>
  <c r="K60" i="6"/>
  <c r="E60" i="6"/>
  <c r="F53" i="6"/>
  <c r="H53" i="6"/>
  <c r="I53" i="6"/>
  <c r="J53" i="6"/>
  <c r="K53" i="6"/>
  <c r="E53" i="6"/>
  <c r="C11" i="11" l="1"/>
  <c r="F29" i="8" l="1"/>
  <c r="E29" i="8"/>
  <c r="E21" i="8"/>
  <c r="J29" i="8"/>
  <c r="I29" i="8"/>
  <c r="I21" i="8"/>
  <c r="D42" i="9" l="1"/>
  <c r="D43" i="9" s="1"/>
  <c r="D44" i="9" s="1"/>
  <c r="D45" i="9" s="1"/>
  <c r="D46" i="9" s="1"/>
  <c r="D48" i="9" s="1"/>
  <c r="D49" i="9" s="1"/>
  <c r="D50" i="9" s="1"/>
  <c r="D51" i="9" s="1"/>
</calcChain>
</file>

<file path=xl/sharedStrings.xml><?xml version="1.0" encoding="utf-8"?>
<sst xmlns="http://schemas.openxmlformats.org/spreadsheetml/2006/main" count="688" uniqueCount="369">
  <si>
    <t>TT</t>
  </si>
  <si>
    <t>Chỉ tiêu</t>
  </si>
  <si>
    <t>Đơn vị tính</t>
  </si>
  <si>
    <t>Mã Số</t>
  </si>
  <si>
    <t>Tổng số</t>
  </si>
  <si>
    <t>Công lập</t>
  </si>
  <si>
    <t>A</t>
  </si>
  <si>
    <t>B</t>
  </si>
  <si>
    <t>C</t>
  </si>
  <si>
    <t>I</t>
  </si>
  <si>
    <t>Trường</t>
  </si>
  <si>
    <t>Tổng số trường</t>
  </si>
  <si>
    <t>trường</t>
  </si>
  <si>
    <t>01</t>
  </si>
  <si>
    <t xml:space="preserve"> Chia ra theo vùng: </t>
  </si>
  <si>
    <t xml:space="preserve">  - Trung du, đồng bằng, thành phố</t>
  </si>
  <si>
    <t>02</t>
  </si>
  <si>
    <t xml:space="preserve">  + Trường có từ 28 lớp trở lên</t>
  </si>
  <si>
    <t>03</t>
  </si>
  <si>
    <t xml:space="preserve">  + Trường có từ 27 lớp trở xuống </t>
  </si>
  <si>
    <t>04</t>
  </si>
  <si>
    <t xml:space="preserve">  - Miền núi, vùng sâu, hải đảo</t>
  </si>
  <si>
    <t>05</t>
  </si>
  <si>
    <t xml:space="preserve">  + Trường có từ 19 lớp trở lên</t>
  </si>
  <si>
    <t>06</t>
  </si>
  <si>
    <t xml:space="preserve">  + Trường có từ 18 lớp trở xuống</t>
  </si>
  <si>
    <t>07</t>
  </si>
  <si>
    <t xml:space="preserve"> Trong đó:</t>
  </si>
  <si>
    <t xml:space="preserve">  - Trường đạt chuẩn quốc gia mức độ 1 </t>
  </si>
  <si>
    <t>08</t>
  </si>
  <si>
    <t xml:space="preserve">  - Trường đạt chuẩn quốc gia mức độ 2</t>
  </si>
  <si>
    <t>09</t>
  </si>
  <si>
    <t xml:space="preserve">  - Trường dạy học 2 buổi trong ngày</t>
  </si>
  <si>
    <t>10</t>
  </si>
  <si>
    <t xml:space="preserve">  - Trường phổ thông dân tộc bán trú cấp tiểu học</t>
  </si>
  <si>
    <t>11</t>
  </si>
  <si>
    <t xml:space="preserve">  - Trường chuyên biệt dành cho người khuyết tật </t>
  </si>
  <si>
    <t>12</t>
  </si>
  <si>
    <t xml:space="preserve">  - Trường có dưới 20 học sinh khuyết tật học hòa nhập</t>
  </si>
  <si>
    <t>13</t>
  </si>
  <si>
    <t xml:space="preserve">  - Trường có từ 20 học sinh khuyết tật trở lên học hòa nhập</t>
  </si>
  <si>
    <t>14</t>
  </si>
  <si>
    <t xml:space="preserve">  - Trường có 5 điểm trường trở lên ngoài điểm trường chính </t>
  </si>
  <si>
    <t>15</t>
  </si>
  <si>
    <t xml:space="preserve">  - Trường có tổ chức học trực tuyến</t>
  </si>
  <si>
    <t xml:space="preserve">  - Trường có sử dụng máy tính cho dạy học</t>
  </si>
  <si>
    <t xml:space="preserve">  - Trường có khai thác Intternet cho dạy học</t>
  </si>
  <si>
    <t xml:space="preserve">  - Trường có điện (điện lưới) </t>
  </si>
  <si>
    <t xml:space="preserve">  - Trường có nguồn nước sạch</t>
  </si>
  <si>
    <t xml:space="preserve">  - Trường có nước uống</t>
  </si>
  <si>
    <t xml:space="preserve">  - Trường có công trình vệ sinh</t>
  </si>
  <si>
    <t xml:space="preserve">  - Trường có chương trình giáo dục vệ sinh đôi tay</t>
  </si>
  <si>
    <t xml:space="preserve">  - Trường có chương trình giáo dục cơ bản về giới tính, phòng chống bạo lực, xâm hại; cung cấp kiến thức về HIV.</t>
  </si>
  <si>
    <t xml:space="preserve">  - Trường có cơ sở hạ tầng, tài liệu học tập, môi trường học tập phù hợp và tiếp cận với học sinh khuyết tật</t>
  </si>
  <si>
    <t xml:space="preserve">  - Trường có bộ phận làm công tác tư vấn học đường</t>
  </si>
  <si>
    <t>- Trường có kế hoạch giáo dục phòng, chống thiên tai và ứng phó biến đổi khí hậu</t>
  </si>
  <si>
    <t>Số điểm trường</t>
  </si>
  <si>
    <t>điểm</t>
  </si>
  <si>
    <t>II</t>
  </si>
  <si>
    <t>Lớp</t>
  </si>
  <si>
    <t>lớp</t>
  </si>
  <si>
    <t xml:space="preserve">Chia ra : </t>
  </si>
  <si>
    <t xml:space="preserve"> - Lớp 1</t>
  </si>
  <si>
    <t xml:space="preserve"> - Lớp 2</t>
  </si>
  <si>
    <t xml:space="preserve"> - Lớp 3</t>
  </si>
  <si>
    <t xml:space="preserve"> - Lớp 4</t>
  </si>
  <si>
    <t xml:space="preserve"> - Lớp 5</t>
  </si>
  <si>
    <t xml:space="preserve"> Trong đó </t>
  </si>
  <si>
    <t xml:space="preserve"> - Lớp học 2 buổi/ngày</t>
  </si>
  <si>
    <t xml:space="preserve"> - Lớp học bán trú trong trường PTDT bán trú </t>
  </si>
  <si>
    <t xml:space="preserve"> - Lớp học trong trường chuyên biệt dành cho người khuyết tật</t>
  </si>
  <si>
    <t xml:space="preserve"> - Lớp ghép</t>
  </si>
  <si>
    <t xml:space="preserve"> Học sinh</t>
  </si>
  <si>
    <t>Mã số</t>
  </si>
  <si>
    <t>Nữ</t>
  </si>
  <si>
    <t>Dân tộc thiểu số</t>
  </si>
  <si>
    <t>Tổng</t>
  </si>
  <si>
    <t>Tổng quy mô</t>
  </si>
  <si>
    <t xml:space="preserve">Quy mô chia theo vùng: </t>
  </si>
  <si>
    <t>người</t>
  </si>
  <si>
    <t xml:space="preserve">  - Miền núi vùng sâu, hải đảo</t>
  </si>
  <si>
    <t xml:space="preserve"> Quy mô chia ra theo lớp</t>
  </si>
  <si>
    <t xml:space="preserve"> - Học sinh lớp 1</t>
  </si>
  <si>
    <t xml:space="preserve"> - Học sinh lớp 2</t>
  </si>
  <si>
    <t xml:space="preserve"> - Học sinh lớp 3</t>
  </si>
  <si>
    <t xml:space="preserve"> - Học sinh lớp 4</t>
  </si>
  <si>
    <t xml:space="preserve"> - Học sinh lớp 5</t>
  </si>
  <si>
    <t xml:space="preserve">Quy mô chia ra theo độ tuổi </t>
  </si>
  <si>
    <t xml:space="preserve">  - Dưới 6 tuổi</t>
  </si>
  <si>
    <t xml:space="preserve">  - 6 tuổi</t>
  </si>
  <si>
    <t xml:space="preserve">  - 7 tuổi</t>
  </si>
  <si>
    <t xml:space="preserve">  - 8 tuổi</t>
  </si>
  <si>
    <t xml:space="preserve">  - 9 tuổi</t>
  </si>
  <si>
    <t xml:space="preserve">  - 10 tuổi</t>
  </si>
  <si>
    <t xml:space="preserve">  - Trên 10 tuổi  </t>
  </si>
  <si>
    <t xml:space="preserve">  Trong đó học sinh đi học đúng tuổi</t>
  </si>
  <si>
    <t xml:space="preserve"> - Học sinh 6 tuổi học lớp 1</t>
  </si>
  <si>
    <t xml:space="preserve"> - Học sinh 7 tuổi học lớp 2</t>
  </si>
  <si>
    <t xml:space="preserve"> - Học sinh 8 tuổi học lớp 3</t>
  </si>
  <si>
    <t xml:space="preserve"> - Học sinh 9 tuổi học lớp 4</t>
  </si>
  <si>
    <t xml:space="preserve"> - Học sinh 10 tuổi học lớp 5</t>
  </si>
  <si>
    <t xml:space="preserve"> Trong tổng quy mô có: </t>
  </si>
  <si>
    <t xml:space="preserve"> - Học sinh mới tuyển đầu cấp</t>
  </si>
  <si>
    <t xml:space="preserve"> Trong đó học sinh 6 tuổi vào lớp 1</t>
  </si>
  <si>
    <t xml:space="preserve"> - Học sinh lưu ban năm học trước đang học lại trong năm học này </t>
  </si>
  <si>
    <t xml:space="preserve"> + Lưu ban lớp 1</t>
  </si>
  <si>
    <t xml:space="preserve"> + Lưu ban lớp 2</t>
  </si>
  <si>
    <t xml:space="preserve"> + Lưu ban lớp 3</t>
  </si>
  <si>
    <t xml:space="preserve"> + Lưu ban lớp 4</t>
  </si>
  <si>
    <t xml:space="preserve"> + Lưu ban lớp 5</t>
  </si>
  <si>
    <t xml:space="preserve"> - Học sinh học 2 buổi/ngày</t>
  </si>
  <si>
    <t xml:space="preserve"> - Học sinh dân tộc bán trú</t>
  </si>
  <si>
    <t xml:space="preserve"> - Học sinh khuyết tật học hòa nhập</t>
  </si>
  <si>
    <t xml:space="preserve">   Trong đó :</t>
  </si>
  <si>
    <t xml:space="preserve">   + Khuyết tật về nhìn</t>
  </si>
  <si>
    <t xml:space="preserve">   + Khuyết tật về nghe, nói</t>
  </si>
  <si>
    <t xml:space="preserve">   + Khuyết tật về trí tuệ</t>
  </si>
  <si>
    <t xml:space="preserve">   + Khuyết tật về vận động</t>
  </si>
  <si>
    <t xml:space="preserve">   + Khuyết tật thần kinh, tâm thần</t>
  </si>
  <si>
    <t xml:space="preserve"> - Học sinh khuyết tật học chuyên biệt</t>
  </si>
  <si>
    <t xml:space="preserve">    Trong đó :</t>
  </si>
  <si>
    <t xml:space="preserve"> - Học sinh học tin học</t>
  </si>
  <si>
    <t xml:space="preserve"> Học sinh thuộc đối tượng chính sách</t>
  </si>
  <si>
    <t xml:space="preserve"> - Học sinh được hỗ trợ chi phí học tập</t>
  </si>
  <si>
    <t>- Học sinh dân tộc thiểu số rất ít người được hỗ trợ học tập</t>
  </si>
  <si>
    <t xml:space="preserve"> - Học sinh được hỗ trợ tiền ăn, tiền nhà ở và gạo</t>
  </si>
  <si>
    <t>Tuổi</t>
  </si>
  <si>
    <t>Quy mô học sinh chia theo tuổi</t>
  </si>
  <si>
    <t>Tổng quy mô học sinh</t>
  </si>
  <si>
    <t>Lớp 1</t>
  </si>
  <si>
    <t>Lớp 2</t>
  </si>
  <si>
    <t>Lớp 3</t>
  </si>
  <si>
    <t>Lớp 4</t>
  </si>
  <si>
    <t>Lớp 5</t>
  </si>
  <si>
    <t>IV.</t>
  </si>
  <si>
    <t xml:space="preserve"> Cán bộ quản lý, Giáo viên, Nhân viên</t>
  </si>
  <si>
    <t>Đơn vị
 tính</t>
  </si>
  <si>
    <t xml:space="preserve">Nữ </t>
  </si>
  <si>
    <t xml:space="preserve">Phân loại </t>
  </si>
  <si>
    <t>Viên chức</t>
  </si>
  <si>
    <t>Hợp đồng lao động</t>
  </si>
  <si>
    <t>HĐLV không xác định thời hạn</t>
  </si>
  <si>
    <t>HĐLV xác định thời hạn</t>
  </si>
  <si>
    <t>4.1</t>
  </si>
  <si>
    <t xml:space="preserve"> Cán bộ quản lý</t>
  </si>
  <si>
    <t>4.1.1</t>
  </si>
  <si>
    <t>Hiệu trưởng</t>
  </si>
  <si>
    <t>Chia theo trình độ đào tạo</t>
  </si>
  <si>
    <t xml:space="preserve">  - Trung cấp sư phạm</t>
  </si>
  <si>
    <t xml:space="preserve">  - Cao đẳng sư phạm</t>
  </si>
  <si>
    <t xml:space="preserve">  - Đại học sư phạm</t>
  </si>
  <si>
    <t xml:space="preserve">  - Thạc sĩ</t>
  </si>
  <si>
    <t xml:space="preserve">  - Tiến sĩ , tiến sĩ khoa học</t>
  </si>
  <si>
    <t xml:space="preserve">  - Khác</t>
  </si>
  <si>
    <t>4.1.2</t>
  </si>
  <si>
    <t>Phó hiệu trưởng</t>
  </si>
  <si>
    <t>4.2</t>
  </si>
  <si>
    <t xml:space="preserve"> Giáo viên</t>
  </si>
  <si>
    <t>Chia theo độ tuổi</t>
  </si>
  <si>
    <t xml:space="preserve">  + Từ 20 -29 tuổi</t>
  </si>
  <si>
    <t xml:space="preserve">  + Từ 30 - 39 tuổi</t>
  </si>
  <si>
    <t xml:space="preserve">  + Từ 40 - 49 tuổi</t>
  </si>
  <si>
    <t xml:space="preserve">  + Từ 50 - 54 tuổi</t>
  </si>
  <si>
    <t xml:space="preserve">  + Từ 55 - 59 tuổi</t>
  </si>
  <si>
    <t xml:space="preserve">  + 60 tuổi </t>
  </si>
  <si>
    <t>4.3</t>
  </si>
  <si>
    <t>GV tổng phụ trách Đội TNTP HCM</t>
  </si>
  <si>
    <t>4.4</t>
  </si>
  <si>
    <t xml:space="preserve"> Nhân viên </t>
  </si>
  <si>
    <t xml:space="preserve">   - Nhân viên thư viện, thiết bị</t>
  </si>
  <si>
    <t xml:space="preserve">   - Nhân viên công nghệ thông tin</t>
  </si>
  <si>
    <t xml:space="preserve">   - Nhân viên kế toán</t>
  </si>
  <si>
    <t xml:space="preserve">   - Nhân viên thủ quỹ</t>
  </si>
  <si>
    <t xml:space="preserve">   - Nhân viên văn thư</t>
  </si>
  <si>
    <t xml:space="preserve">   - Nhân viên y tế</t>
  </si>
  <si>
    <t xml:space="preserve">   - Nhân viên hỗ trợ GD khuyết tật</t>
  </si>
  <si>
    <t xml:space="preserve">   - Nhân viên giáo vụ</t>
  </si>
  <si>
    <t xml:space="preserve">   - Nhân viên  kiêm nhiều việc</t>
  </si>
  <si>
    <t>Ghi chú:</t>
  </si>
  <si>
    <t>(8) - Chỉ đếm giáo viên chuyên trách đội</t>
  </si>
  <si>
    <t>(9) Bao gồm nhân viên thủ quỹ, kế toán, nhân viên phục vụ, nhân viên văn phòng v.v…</t>
  </si>
  <si>
    <t>Có nên để thống kê số giáo viên theo môn hoc không?</t>
  </si>
  <si>
    <t>Dân tộc 
thiểu số</t>
  </si>
  <si>
    <t>Dân tộc
 thiểu số</t>
  </si>
  <si>
    <t xml:space="preserve">Tổng
 cộng </t>
  </si>
  <si>
    <t>Tổng
 số</t>
  </si>
  <si>
    <t>UBND HUYỆN THANH HÀ</t>
  </si>
  <si>
    <t>THÔNG BÁO</t>
  </si>
  <si>
    <t>Năm học 2024-2025</t>
  </si>
  <si>
    <t>Công khai thông tin đội ngũ</t>
  </si>
  <si>
    <t>Công khai thông tin cơ sở vật chất (phòng học)</t>
  </si>
  <si>
    <t xml:space="preserve">              Công khai thông tin quy mô học sinh (Biểu 1)</t>
  </si>
  <si>
    <t xml:space="preserve">              Công khai thông tin quy mô học sinh (Biểu 2)</t>
  </si>
  <si>
    <t xml:space="preserve">Công khai thông tin nhà trường </t>
  </si>
  <si>
    <t>HIỆU TRƯỞNG</t>
  </si>
  <si>
    <t>Chia theo chuẩn nghề nghiệp</t>
  </si>
  <si>
    <t xml:space="preserve">  - Tốt</t>
  </si>
  <si>
    <t xml:space="preserve">  - Khá</t>
  </si>
  <si>
    <t xml:space="preserve">  - Đạt</t>
  </si>
  <si>
    <t>Chia theo hoàn thành bồi dưỡng hàng năm</t>
  </si>
  <si>
    <t xml:space="preserve">  - Hoàn thành</t>
  </si>
  <si>
    <t>TRƯỜNG TIỂU HỌC THANH KHÊ</t>
  </si>
  <si>
    <t>Thanh Khê, ngày 05 tháng 9 năm 2024</t>
  </si>
  <si>
    <t>Hoàng Thị Hoan</t>
  </si>
  <si>
    <t>Các hạng mục công trình</t>
  </si>
  <si>
    <t>Số lượng</t>
  </si>
  <si>
    <t>Kiên cố</t>
  </si>
  <si>
    <t>Bán kiên cố</t>
  </si>
  <si>
    <t>Nhờ, mượn tạm</t>
  </si>
  <si>
    <t>Khối phòng học tập</t>
  </si>
  <si>
    <t>Phòng học</t>
  </si>
  <si>
    <t>Phòng học bộ môn Âm nhạc</t>
  </si>
  <si>
    <t>Phòng học bộ môn Mỹ thuật</t>
  </si>
  <si>
    <t>Phòng học bộ môn Tin học</t>
  </si>
  <si>
    <t>Phòng học bộ môn Ngoại ngữ</t>
  </si>
  <si>
    <t>Phòng học đa chức năng</t>
  </si>
  <si>
    <t>Khối phòng hỗ trợ học tập</t>
  </si>
  <si>
    <t>Thư viện</t>
  </si>
  <si>
    <t>Phòng thiết bị giáo dục</t>
  </si>
  <si>
    <t>Phòng Đội Thiếu niên</t>
  </si>
  <si>
    <t>Phòng truyền thống</t>
  </si>
  <si>
    <t>Khối phụ trợ</t>
  </si>
  <si>
    <t>Phòng họp</t>
  </si>
  <si>
    <t>Phòng Y tế trường học</t>
  </si>
  <si>
    <t>Nhà kho</t>
  </si>
  <si>
    <t>Khu để xe học sinh</t>
  </si>
  <si>
    <t>Khu vệ sinh học sinh</t>
  </si>
  <si>
    <t>Phòng giáo viên</t>
  </si>
  <si>
    <t>Phòng nghỉ giáo viên</t>
  </si>
  <si>
    <t>Nhà công vụ cho giáo viên</t>
  </si>
  <si>
    <t>Khu sân chơi, thể dục thể thao</t>
  </si>
  <si>
    <t>Sân trường</t>
  </si>
  <si>
    <t>Sân thể dục thể thao</t>
  </si>
  <si>
    <t>Nhà đa năng</t>
  </si>
  <si>
    <r>
      <t>Tổng diện tích đất ( 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</si>
  <si>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>Diện tích sân chơi, bãi tập 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</si>
  <si>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t>Diện tích các phòng</t>
  </si>
  <si>
    <r>
      <t>1134 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</si>
  <si>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 xml:space="preserve">Diện tích phòng học </t>
    </r>
    <r>
      <rPr>
        <b/>
        <sz val="14"/>
        <color theme="1"/>
        <rFont val="Times New Roman"/>
        <family val="1"/>
      </rPr>
      <t>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</si>
  <si>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 xml:space="preserve">Diện tích phòng Thư viện </t>
    </r>
    <r>
      <rPr>
        <b/>
        <sz val="14"/>
        <color theme="1"/>
        <rFont val="Times New Roman"/>
        <family val="1"/>
      </rPr>
      <t>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</si>
  <si>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>120(m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</si>
  <si>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t>Diện tích phòng Ngoại ngữ</t>
  </si>
  <si>
    <r>
      <t>54(m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</si>
  <si>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t>Diện tích phòng Tin học</t>
  </si>
  <si>
    <t>Diện tích phòng Nghệ thuật</t>
  </si>
  <si>
    <r>
      <t>108m</t>
    </r>
    <r>
      <rPr>
        <vertAlign val="superscript"/>
        <sz val="14"/>
        <color rgb="FFFF0000"/>
        <rFont val="Times New Roman"/>
        <family val="1"/>
      </rPr>
      <t>2</t>
    </r>
  </si>
  <si>
    <t>Diện tích phòng KH - CN</t>
  </si>
  <si>
    <r>
      <t>Tổng số thiết bị dạy học tối thiểu (</t>
    </r>
    <r>
      <rPr>
        <sz val="14"/>
        <color theme="1"/>
        <rFont val="Times New Roman"/>
        <family val="1"/>
      </rPr>
      <t>Đơn vị tính: Bộ)</t>
    </r>
  </si>
  <si>
    <t>8.1.1</t>
  </si>
  <si>
    <t>Khối lớp 1</t>
  </si>
  <si>
    <t>8.1.2</t>
  </si>
  <si>
    <t>Khối lớp 2</t>
  </si>
  <si>
    <t>8.1.3</t>
  </si>
  <si>
    <t>Khối lớp 3</t>
  </si>
  <si>
    <t>Khối lớp 4</t>
  </si>
  <si>
    <t>Khối lớp 5</t>
  </si>
  <si>
    <t>8.2.1</t>
  </si>
  <si>
    <t>8.2.2</t>
  </si>
  <si>
    <t>8.2.3</t>
  </si>
  <si>
    <t>8.2.4</t>
  </si>
  <si>
    <t>8.2.5</t>
  </si>
  <si>
    <t>Tổng số thiết bị dùng chung</t>
  </si>
  <si>
    <t>Ti vi</t>
  </si>
  <si>
    <t>Cát sét</t>
  </si>
  <si>
    <t>Máy chiếu</t>
  </si>
  <si>
    <t>Máy chiếu vật thể</t>
  </si>
  <si>
    <t>Có</t>
  </si>
  <si>
    <t>Không</t>
  </si>
  <si>
    <t>Nguồn nước sinh hoạt hợp VS</t>
  </si>
  <si>
    <t>Nguồn điện lưới</t>
  </si>
  <si>
    <t>Kết nối Internet</t>
  </si>
  <si>
    <t>Trang Thông tin điện tử(website) của trường</t>
  </si>
  <si>
    <t>Tường rào</t>
  </si>
  <si>
    <t>Các chỉ số đánh giá về cơ sở vật chất</t>
  </si>
  <si>
    <t>STT</t>
  </si>
  <si>
    <t>x</t>
  </si>
  <si>
    <t>TRƯỜNG TIỂU HỌC THANHKHÊ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</si>
  <si>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</si>
  <si>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</si>
  <si>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</si>
  <si>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</si>
  <si>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</si>
  <si>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</si>
  <si>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</si>
  <si>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</si>
  <si>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</si>
  <si>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</si>
  <si>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</si>
  <si>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</si>
  <si>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</si>
  <si>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</si>
  <si>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</si>
  <si>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</si>
  <si>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</si>
  <si>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</si>
  <si>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</si>
  <si>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</si>
  <si>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</si>
  <si>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</si>
  <si>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</si>
  <si>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</si>
  <si>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</si>
  <si>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</si>
  <si>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</si>
  <si>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</si>
  <si>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</si>
  <si>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</si>
  <si>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</si>
  <si>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</si>
  <si>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</si>
  <si>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</si>
  <si>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</si>
  <si>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</si>
  <si>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</si>
  <si>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</si>
  <si>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</si>
  <si>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</si>
  <si>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</si>
  <si>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</si>
  <si>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</si>
  <si>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</si>
  <si>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</si>
  <si>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</si>
  <si>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</si>
  <si>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</si>
  <si>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</si>
  <si>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</si>
  <si>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</si>
  <si>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</si>
  <si>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</si>
  <si>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</si>
  <si>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</si>
  <si>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</si>
  <si>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</si>
  <si>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</si>
  <si>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</si>
  <si>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</si>
  <si>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Phòng học bộ môn Khoa học - công nghệ</t>
  </si>
  <si>
    <t>2.1</t>
  </si>
  <si>
    <t>2.2</t>
  </si>
  <si>
    <t>2.3</t>
  </si>
  <si>
    <t>2.4</t>
  </si>
  <si>
    <t>2.5</t>
  </si>
  <si>
    <t>Phòng tư vấn học đường và hỗ trợ HSKT</t>
  </si>
  <si>
    <t>3.1</t>
  </si>
  <si>
    <t>3.2</t>
  </si>
  <si>
    <t>3.3</t>
  </si>
  <si>
    <t>3.4</t>
  </si>
  <si>
    <t>3.5</t>
  </si>
  <si>
    <t>3.6</t>
  </si>
  <si>
    <t>3.7</t>
  </si>
  <si>
    <t>3.8</t>
  </si>
  <si>
    <r>
      <t>810 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</si>
  <si>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r>
      <t>5697 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</si>
  <si>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>2300(m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</si>
  <si>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t>7.1</t>
  </si>
  <si>
    <t>7.2</t>
  </si>
  <si>
    <t>7.3</t>
  </si>
  <si>
    <t>7.4</t>
  </si>
  <si>
    <t>7.5</t>
  </si>
  <si>
    <t>7.6</t>
  </si>
  <si>
    <t>Tổng số TBDH TT hiện có theo theo quy định</t>
  </si>
  <si>
    <t>Tổng số TBDH TT còn thiếu so theo quy định</t>
  </si>
  <si>
    <t>8.1.4</t>
  </si>
  <si>
    <t>8.1.5</t>
  </si>
  <si>
    <t>Tổng số máy tính đang được sử  dụng phục vụ học tập (Đơn vị: Bộ)</t>
  </si>
  <si>
    <r>
      <t>54 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</si>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</sst>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#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  <charset val="163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4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4"/>
      <color rgb="FFFF0000"/>
      <name val="Calibri"/>
      <family val="2"/>
      <charset val="163"/>
      <scheme val="minor"/>
    </font>
    <font>
      <sz val="14"/>
      <color theme="1"/>
      <name val="Arial"/>
      <family val="2"/>
    </font>
    <font>
      <i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vertAlign val="superscript"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4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 applyProtection="1">
      <alignment horizontal="right" vertical="center" wrapText="1"/>
      <protection locked="0"/>
    </xf>
    <xf numFmtId="165" fontId="3" fillId="2" borderId="2" xfId="0" applyNumberFormat="1" applyFont="1" applyFill="1" applyBorder="1" applyAlignment="1">
      <alignment horizontal="right" wrapText="1"/>
    </xf>
    <xf numFmtId="165" fontId="2" fillId="2" borderId="2" xfId="0" applyNumberFormat="1" applyFont="1" applyFill="1" applyBorder="1" applyAlignment="1">
      <alignment horizontal="left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165" fontId="7" fillId="2" borderId="2" xfId="0" applyNumberFormat="1" applyFont="1" applyFill="1" applyBorder="1" applyAlignment="1">
      <alignment horizontal="right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right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2" fillId="0" borderId="0" xfId="0" applyFont="1" applyAlignment="1"/>
    <xf numFmtId="0" fontId="1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5" fontId="15" fillId="0" borderId="2" xfId="0" applyNumberFormat="1" applyFont="1" applyBorder="1" applyAlignment="1">
      <alignment horizontal="center" wrapText="1"/>
    </xf>
    <xf numFmtId="165" fontId="15" fillId="0" borderId="2" xfId="0" applyNumberFormat="1" applyFont="1" applyBorder="1" applyAlignment="1" applyProtection="1">
      <alignment horizontal="center" wrapText="1"/>
      <protection locked="0"/>
    </xf>
    <xf numFmtId="165" fontId="16" fillId="0" borderId="2" xfId="0" applyNumberFormat="1" applyFont="1" applyBorder="1" applyAlignment="1">
      <alignment horizontal="center" wrapText="1"/>
    </xf>
    <xf numFmtId="165" fontId="16" fillId="0" borderId="2" xfId="0" applyNumberFormat="1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7" fillId="0" borderId="0" xfId="0" applyFont="1"/>
    <xf numFmtId="0" fontId="18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5" fontId="9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 indent="4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2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wrapText="1"/>
    </xf>
    <xf numFmtId="0" fontId="25" fillId="0" borderId="0" xfId="0" applyFont="1"/>
    <xf numFmtId="165" fontId="9" fillId="0" borderId="2" xfId="0" applyNumberFormat="1" applyFont="1" applyBorder="1" applyAlignment="1" applyProtection="1">
      <alignment horizontal="center" wrapText="1"/>
      <protection locked="0"/>
    </xf>
    <xf numFmtId="0" fontId="2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 wrapText="1"/>
    </xf>
    <xf numFmtId="165" fontId="14" fillId="0" borderId="2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9" fillId="0" borderId="2" xfId="3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/>
    </xf>
  </cellXfs>
  <cellStyles count="4">
    <cellStyle name="Comma 2" xfId="1"/>
    <cellStyle name="Normal" xfId="0" builtinId="0"/>
    <cellStyle name="Normal 17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324583</xdr:colOff>
      <xdr:row>1</xdr:row>
      <xdr:rowOff>207352</xdr:rowOff>
    </xdr:from>
    <xdr:to>
      <xdr:col>1</xdr:col>
      <xdr:colOff>1429483</xdr:colOff>
      <xdr:row>1</xdr:row>
      <xdr:rowOff>207352</xdr:rowOff>
    </xdr:to>
    <xdr:sp macro="" textlink="">
      <xdr:nvSpPr>
        <xdr:cNvPr id="1025" name="AutoShape 1"/>
        <xdr:cNvSpPr>
          <a:spLocks noChangeShapeType="1"/>
        </xdr:cNvSpPr>
      </xdr:nvSpPr>
      <xdr:spPr bwMode="auto">
        <a:xfrm>
          <a:off x="551718" y="1196487"/>
          <a:ext cx="1104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1057275</xdr:colOff>
      <xdr:row>55</xdr:row>
      <xdr:rowOff>47625</xdr:rowOff>
    </xdr:from>
    <xdr:to>
      <xdr:col>5</xdr:col>
      <xdr:colOff>571229</xdr:colOff>
      <xdr:row>57</xdr:row>
      <xdr:rowOff>133243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15001875"/>
          <a:ext cx="2171429" cy="8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324583</xdr:colOff>
      <xdr:row>1</xdr:row>
      <xdr:rowOff>207352</xdr:rowOff>
    </xdr:from>
    <xdr:to>
      <xdr:col>1</xdr:col>
      <xdr:colOff>1429483</xdr:colOff>
      <xdr:row>1</xdr:row>
      <xdr:rowOff>207352</xdr:rowOff>
    </xdr:to>
    <xdr:sp macro="" textlink="">
      <xdr:nvSpPr>
        <xdr:cNvPr id="2" name="AutoShape 1"/>
        <xdr:cNvSpPr>
          <a:spLocks noChangeShapeType="1"/>
        </xdr:cNvSpPr>
      </xdr:nvSpPr>
      <xdr:spPr bwMode="auto">
        <a:xfrm>
          <a:off x="553183" y="416902"/>
          <a:ext cx="1104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314325</xdr:colOff>
      <xdr:row>67</xdr:row>
      <xdr:rowOff>57150</xdr:rowOff>
    </xdr:from>
    <xdr:to>
      <xdr:col>11</xdr:col>
      <xdr:colOff>342629</xdr:colOff>
      <xdr:row>68</xdr:row>
      <xdr:rowOff>609493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0" y="15735300"/>
          <a:ext cx="2171429" cy="8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324583</xdr:colOff>
      <xdr:row>1</xdr:row>
      <xdr:rowOff>207352</xdr:rowOff>
    </xdr:from>
    <xdr:to>
      <xdr:col>2</xdr:col>
      <xdr:colOff>733</xdr:colOff>
      <xdr:row>1</xdr:row>
      <xdr:rowOff>207352</xdr:rowOff>
    </xdr:to>
    <xdr:sp macro="" textlink="">
      <xdr:nvSpPr>
        <xdr:cNvPr id="2" name="AutoShape 1"/>
        <xdr:cNvSpPr>
          <a:spLocks noChangeShapeType="1"/>
        </xdr:cNvSpPr>
      </xdr:nvSpPr>
      <xdr:spPr bwMode="auto">
        <a:xfrm>
          <a:off x="724633" y="416902"/>
          <a:ext cx="2571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133350</xdr:colOff>
      <xdr:row>21</xdr:row>
      <xdr:rowOff>76200</xdr:rowOff>
    </xdr:from>
    <xdr:to>
      <xdr:col>22</xdr:col>
      <xdr:colOff>199754</xdr:colOff>
      <xdr:row>23</xdr:row>
      <xdr:rowOff>180868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1425" y="5943600"/>
          <a:ext cx="2171429" cy="8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741982</xdr:colOff>
      <xdr:row>1</xdr:row>
      <xdr:rowOff>196650</xdr:rowOff>
    </xdr:from>
    <xdr:to>
      <xdr:col>1</xdr:col>
      <xdr:colOff>2505071</xdr:colOff>
      <xdr:row>1</xdr:row>
      <xdr:rowOff>196650</xdr:rowOff>
    </xdr:to>
    <xdr:sp macro="" textlink="">
      <xdr:nvSpPr>
        <xdr:cNvPr id="2" name="AutoShape 1"/>
        <xdr:cNvSpPr>
          <a:spLocks noChangeShapeType="1"/>
        </xdr:cNvSpPr>
      </xdr:nvSpPr>
      <xdr:spPr bwMode="auto">
        <a:xfrm>
          <a:off x="1063049" y="410695"/>
          <a:ext cx="1763089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181940</xdr:colOff>
      <xdr:row>87</xdr:row>
      <xdr:rowOff>203343</xdr:rowOff>
    </xdr:from>
    <xdr:to>
      <xdr:col>9</xdr:col>
      <xdr:colOff>127302</xdr:colOff>
      <xdr:row>91</xdr:row>
      <xdr:rowOff>118688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1519" y="17926264"/>
          <a:ext cx="2171429" cy="8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1</xdr:row>
      <xdr:rowOff>200025</xdr:rowOff>
    </xdr:from>
    <xdr:to>
      <xdr:col>1</xdr:col>
      <xdr:colOff>2219325</xdr:colOff>
      <xdr:row>2</xdr:row>
      <xdr:rowOff>0</xdr:rowOff>
    </xdr:to>
    <xdr:cxnSp macro="">
      <xdr:nvCxnSpPr>
        <xdr:cNvPr id="6" name="Straight Connector 5"/>
        <xdr:cNvCxnSpPr/>
      </xdr:nvCxnSpPr>
      <xdr:spPr>
        <a:xfrm flipV="1">
          <a:off x="1409700" y="409575"/>
          <a:ext cx="12668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771525</xdr:colOff>
      <xdr:row>73</xdr:row>
      <xdr:rowOff>9525</xdr:rowOff>
    </xdr:from>
    <xdr:to>
      <xdr:col>5</xdr:col>
      <xdr:colOff>266429</xdr:colOff>
      <xdr:row>76</xdr:row>
      <xdr:rowOff>123718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18830925"/>
          <a:ext cx="2171429" cy="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46" zoomScaleNormal="100" workbookViewId="0">
      <selection activeCell="E64" sqref="E64"/>
    </sheetView>
  </sheetViews>
  <sheetFormatPr defaultColWidth="9" defaultRowHeight="15" x14ac:dyDescent="0.25"/>
  <cols>
    <col min="1" max="1" width="3.42578125" style="4" customWidth="1"/>
    <col min="2" max="2" width="73.85546875" style="4" customWidth="1"/>
    <col min="3" max="3" width="16" style="4" customWidth="1"/>
    <col min="4" max="4" width="11.140625" style="4" customWidth="1"/>
    <col min="5" max="5" width="12.7109375" style="4" customWidth="1"/>
    <col min="6" max="6" width="15.85546875" style="4" customWidth="1"/>
    <col min="7" max="7" width="9" style="4" customWidth="1"/>
    <col min="8" max="16384" width="9" style="4"/>
  </cols>
  <sheetData>
    <row r="1" spans="1:6" customFormat="1" ht="16.5" customHeight="1" x14ac:dyDescent="0.25">
      <c r="A1" s="20" t="s">
        <v>186</v>
      </c>
      <c r="B1" s="5"/>
      <c r="C1" s="3"/>
      <c r="D1" s="3"/>
      <c r="E1" s="3"/>
      <c r="F1" s="4"/>
    </row>
    <row r="2" spans="1:6" customFormat="1" ht="16.5" customHeight="1" x14ac:dyDescent="0.25">
      <c r="A2" s="21" t="s">
        <v>201</v>
      </c>
    </row>
    <row r="3" spans="1:6" s="29" customFormat="1" ht="16.5" customHeight="1" x14ac:dyDescent="0.3">
      <c r="A3" s="117" t="s">
        <v>187</v>
      </c>
      <c r="B3" s="117"/>
      <c r="C3" s="117"/>
      <c r="D3" s="117"/>
      <c r="E3" s="117"/>
      <c r="F3" s="117"/>
    </row>
    <row r="4" spans="1:6" customFormat="1" ht="18" customHeight="1" x14ac:dyDescent="0.3">
      <c r="A4" s="117" t="s">
        <v>193</v>
      </c>
      <c r="B4" s="117"/>
      <c r="C4" s="117"/>
      <c r="D4" s="117"/>
      <c r="E4" s="117"/>
      <c r="F4" s="117"/>
    </row>
    <row r="5" spans="1:6" s="21" customFormat="1" ht="18" customHeight="1" x14ac:dyDescent="0.25">
      <c r="A5" s="118" t="s">
        <v>188</v>
      </c>
      <c r="B5" s="118"/>
      <c r="C5" s="118"/>
      <c r="D5" s="118"/>
      <c r="E5" s="118"/>
      <c r="F5" s="118"/>
    </row>
    <row r="6" spans="1:6" customFormat="1" ht="13.5" customHeight="1" x14ac:dyDescent="0.25">
      <c r="B6" s="5"/>
    </row>
    <row r="7" spans="1:6" customFormat="1" ht="32.25" customHeight="1" x14ac:dyDescent="0.25">
      <c r="A7" s="22" t="s">
        <v>0</v>
      </c>
      <c r="B7" s="64" t="s">
        <v>1</v>
      </c>
      <c r="C7" s="23" t="s">
        <v>2</v>
      </c>
      <c r="D7" s="23" t="s">
        <v>3</v>
      </c>
      <c r="E7" s="22" t="s">
        <v>4</v>
      </c>
      <c r="F7" s="22" t="s">
        <v>5</v>
      </c>
    </row>
    <row r="8" spans="1:6" customFormat="1" ht="15" customHeight="1" x14ac:dyDescent="0.25">
      <c r="A8" s="24"/>
      <c r="B8" s="66" t="s">
        <v>6</v>
      </c>
      <c r="C8" s="25" t="s">
        <v>7</v>
      </c>
      <c r="D8" s="25" t="s">
        <v>8</v>
      </c>
      <c r="E8" s="26" t="s">
        <v>367</v>
      </c>
      <c r="F8" s="26" t="s">
        <v>368</v>
      </c>
    </row>
    <row r="9" spans="1:6" customFormat="1" ht="21.75" customHeight="1" x14ac:dyDescent="0.3">
      <c r="A9" s="64" t="s">
        <v>9</v>
      </c>
      <c r="B9" s="65" t="s">
        <v>10</v>
      </c>
      <c r="C9" s="64"/>
      <c r="D9" s="64"/>
      <c r="E9" s="27"/>
      <c r="F9" s="27"/>
    </row>
    <row r="10" spans="1:6" customFormat="1" ht="19.5" customHeight="1" x14ac:dyDescent="0.3">
      <c r="A10" s="64">
        <v>1</v>
      </c>
      <c r="B10" s="65" t="s">
        <v>11</v>
      </c>
      <c r="C10" s="64" t="s">
        <v>12</v>
      </c>
      <c r="D10" s="66" t="s">
        <v>13</v>
      </c>
      <c r="E10" s="46">
        <v>1</v>
      </c>
      <c r="F10" s="46">
        <v>1</v>
      </c>
    </row>
    <row r="11" spans="1:6" customFormat="1" ht="19.5" customHeight="1" x14ac:dyDescent="0.3">
      <c r="A11" s="24"/>
      <c r="B11" s="104" t="s">
        <v>14</v>
      </c>
      <c r="C11" s="66"/>
      <c r="D11" s="66"/>
      <c r="E11" s="46"/>
      <c r="F11" s="46"/>
    </row>
    <row r="12" spans="1:6" customFormat="1" ht="19.5" customHeight="1" x14ac:dyDescent="0.3">
      <c r="A12" s="24"/>
      <c r="B12" s="104" t="s">
        <v>15</v>
      </c>
      <c r="C12" s="66" t="s">
        <v>12</v>
      </c>
      <c r="D12" s="66" t="s">
        <v>16</v>
      </c>
      <c r="E12" s="46">
        <v>1</v>
      </c>
      <c r="F12" s="46">
        <v>1</v>
      </c>
    </row>
    <row r="13" spans="1:6" customFormat="1" ht="19.5" customHeight="1" x14ac:dyDescent="0.3">
      <c r="A13" s="24"/>
      <c r="B13" s="105" t="s">
        <v>17</v>
      </c>
      <c r="C13" s="66" t="s">
        <v>12</v>
      </c>
      <c r="D13" s="66" t="s">
        <v>18</v>
      </c>
      <c r="E13" s="46"/>
      <c r="F13" s="46"/>
    </row>
    <row r="14" spans="1:6" customFormat="1" ht="19.5" customHeight="1" x14ac:dyDescent="0.3">
      <c r="A14" s="24"/>
      <c r="B14" s="105" t="s">
        <v>19</v>
      </c>
      <c r="C14" s="66" t="s">
        <v>12</v>
      </c>
      <c r="D14" s="66" t="s">
        <v>20</v>
      </c>
      <c r="E14" s="46">
        <v>1</v>
      </c>
      <c r="F14" s="46">
        <v>1</v>
      </c>
    </row>
    <row r="15" spans="1:6" customFormat="1" ht="19.5" customHeight="1" x14ac:dyDescent="0.3">
      <c r="A15" s="24"/>
      <c r="B15" s="104" t="s">
        <v>21</v>
      </c>
      <c r="C15" s="66" t="s">
        <v>12</v>
      </c>
      <c r="D15" s="66" t="s">
        <v>22</v>
      </c>
      <c r="E15" s="46"/>
      <c r="F15" s="46"/>
    </row>
    <row r="16" spans="1:6" customFormat="1" ht="19.5" customHeight="1" x14ac:dyDescent="0.3">
      <c r="A16" s="24"/>
      <c r="B16" s="105" t="s">
        <v>23</v>
      </c>
      <c r="C16" s="66" t="s">
        <v>12</v>
      </c>
      <c r="D16" s="66" t="s">
        <v>24</v>
      </c>
      <c r="E16" s="46"/>
      <c r="F16" s="46"/>
    </row>
    <row r="17" spans="1:6" customFormat="1" ht="19.5" customHeight="1" x14ac:dyDescent="0.3">
      <c r="A17" s="24"/>
      <c r="B17" s="105" t="s">
        <v>25</v>
      </c>
      <c r="C17" s="66" t="s">
        <v>12</v>
      </c>
      <c r="D17" s="66" t="s">
        <v>26</v>
      </c>
      <c r="E17" s="46"/>
      <c r="F17" s="46"/>
    </row>
    <row r="18" spans="1:6" customFormat="1" ht="19.5" customHeight="1" x14ac:dyDescent="0.3">
      <c r="A18" s="24"/>
      <c r="B18" s="105" t="s">
        <v>27</v>
      </c>
      <c r="C18" s="66"/>
      <c r="D18" s="66"/>
      <c r="E18" s="46"/>
      <c r="F18" s="46"/>
    </row>
    <row r="19" spans="1:6" customFormat="1" ht="19.5" customHeight="1" x14ac:dyDescent="0.3">
      <c r="A19" s="24"/>
      <c r="B19" s="105" t="s">
        <v>28</v>
      </c>
      <c r="C19" s="66"/>
      <c r="D19" s="66" t="s">
        <v>29</v>
      </c>
      <c r="E19" s="46"/>
      <c r="F19" s="46"/>
    </row>
    <row r="20" spans="1:6" customFormat="1" ht="19.5" customHeight="1" x14ac:dyDescent="0.3">
      <c r="A20" s="24"/>
      <c r="B20" s="105" t="s">
        <v>30</v>
      </c>
      <c r="C20" s="66" t="s">
        <v>12</v>
      </c>
      <c r="D20" s="66" t="s">
        <v>31</v>
      </c>
      <c r="E20" s="46">
        <v>1</v>
      </c>
      <c r="F20" s="46">
        <v>1</v>
      </c>
    </row>
    <row r="21" spans="1:6" customFormat="1" ht="19.5" customHeight="1" x14ac:dyDescent="0.3">
      <c r="A21" s="24"/>
      <c r="B21" s="105" t="s">
        <v>32</v>
      </c>
      <c r="C21" s="66" t="s">
        <v>12</v>
      </c>
      <c r="D21" s="66" t="s">
        <v>33</v>
      </c>
      <c r="E21" s="46">
        <v>1</v>
      </c>
      <c r="F21" s="46">
        <v>1</v>
      </c>
    </row>
    <row r="22" spans="1:6" customFormat="1" ht="19.5" customHeight="1" x14ac:dyDescent="0.3">
      <c r="A22" s="24"/>
      <c r="B22" s="105" t="s">
        <v>34</v>
      </c>
      <c r="C22" s="66" t="s">
        <v>12</v>
      </c>
      <c r="D22" s="66" t="s">
        <v>35</v>
      </c>
      <c r="E22" s="46"/>
      <c r="F22" s="46"/>
    </row>
    <row r="23" spans="1:6" customFormat="1" ht="19.5" customHeight="1" x14ac:dyDescent="0.3">
      <c r="A23" s="24"/>
      <c r="B23" s="105" t="s">
        <v>36</v>
      </c>
      <c r="C23" s="66" t="s">
        <v>12</v>
      </c>
      <c r="D23" s="66" t="s">
        <v>37</v>
      </c>
      <c r="E23" s="46"/>
      <c r="F23" s="46"/>
    </row>
    <row r="24" spans="1:6" customFormat="1" ht="25.5" customHeight="1" x14ac:dyDescent="0.3">
      <c r="A24" s="24"/>
      <c r="B24" s="105" t="s">
        <v>38</v>
      </c>
      <c r="C24" s="66" t="s">
        <v>12</v>
      </c>
      <c r="D24" s="66" t="s">
        <v>39</v>
      </c>
      <c r="E24" s="46">
        <v>1</v>
      </c>
      <c r="F24" s="46">
        <v>1</v>
      </c>
    </row>
    <row r="25" spans="1:6" customFormat="1" ht="25.5" customHeight="1" x14ac:dyDescent="0.3">
      <c r="A25" s="24"/>
      <c r="B25" s="105" t="s">
        <v>40</v>
      </c>
      <c r="C25" s="66" t="s">
        <v>12</v>
      </c>
      <c r="D25" s="66" t="s">
        <v>41</v>
      </c>
      <c r="E25" s="46"/>
      <c r="F25" s="46"/>
    </row>
    <row r="26" spans="1:6" customFormat="1" ht="25.5" customHeight="1" x14ac:dyDescent="0.3">
      <c r="A26" s="24"/>
      <c r="B26" s="105" t="s">
        <v>42</v>
      </c>
      <c r="C26" s="66" t="s">
        <v>12</v>
      </c>
      <c r="D26" s="66" t="s">
        <v>43</v>
      </c>
      <c r="E26" s="46"/>
      <c r="F26" s="46"/>
    </row>
    <row r="27" spans="1:6" customFormat="1" ht="19.5" customHeight="1" x14ac:dyDescent="0.3">
      <c r="A27" s="24"/>
      <c r="B27" s="105" t="s">
        <v>44</v>
      </c>
      <c r="C27" s="66" t="s">
        <v>12</v>
      </c>
      <c r="D27" s="66">
        <v>16</v>
      </c>
      <c r="E27" s="46"/>
      <c r="F27" s="46"/>
    </row>
    <row r="28" spans="1:6" customFormat="1" ht="19.5" customHeight="1" x14ac:dyDescent="0.3">
      <c r="A28" s="24"/>
      <c r="B28" s="105" t="s">
        <v>45</v>
      </c>
      <c r="C28" s="66" t="s">
        <v>12</v>
      </c>
      <c r="D28" s="66">
        <v>17</v>
      </c>
      <c r="E28" s="46">
        <v>1</v>
      </c>
      <c r="F28" s="46">
        <v>1</v>
      </c>
    </row>
    <row r="29" spans="1:6" customFormat="1" ht="19.5" customHeight="1" x14ac:dyDescent="0.3">
      <c r="A29" s="24"/>
      <c r="B29" s="105" t="s">
        <v>46</v>
      </c>
      <c r="C29" s="66" t="s">
        <v>12</v>
      </c>
      <c r="D29" s="66">
        <v>18</v>
      </c>
      <c r="E29" s="46">
        <v>1</v>
      </c>
      <c r="F29" s="46">
        <v>1</v>
      </c>
    </row>
    <row r="30" spans="1:6" customFormat="1" ht="19.5" customHeight="1" x14ac:dyDescent="0.3">
      <c r="A30" s="24"/>
      <c r="B30" s="104" t="s">
        <v>47</v>
      </c>
      <c r="C30" s="66" t="s">
        <v>12</v>
      </c>
      <c r="D30" s="66">
        <v>19</v>
      </c>
      <c r="E30" s="46">
        <v>1</v>
      </c>
      <c r="F30" s="46">
        <v>1</v>
      </c>
    </row>
    <row r="31" spans="1:6" customFormat="1" ht="19.5" customHeight="1" x14ac:dyDescent="0.3">
      <c r="A31" s="24"/>
      <c r="B31" s="104" t="s">
        <v>48</v>
      </c>
      <c r="C31" s="66" t="s">
        <v>12</v>
      </c>
      <c r="D31" s="66">
        <v>20</v>
      </c>
      <c r="E31" s="46">
        <v>1</v>
      </c>
      <c r="F31" s="46">
        <v>1</v>
      </c>
    </row>
    <row r="32" spans="1:6" customFormat="1" ht="19.5" customHeight="1" x14ac:dyDescent="0.3">
      <c r="A32" s="24"/>
      <c r="B32" s="24" t="s">
        <v>49</v>
      </c>
      <c r="C32" s="66" t="s">
        <v>12</v>
      </c>
      <c r="D32" s="66">
        <v>21</v>
      </c>
      <c r="E32" s="46">
        <v>1</v>
      </c>
      <c r="F32" s="46">
        <v>1</v>
      </c>
    </row>
    <row r="33" spans="1:6" customFormat="1" ht="19.5" customHeight="1" x14ac:dyDescent="0.3">
      <c r="A33" s="24"/>
      <c r="B33" s="104" t="s">
        <v>50</v>
      </c>
      <c r="C33" s="66" t="s">
        <v>12</v>
      </c>
      <c r="D33" s="66">
        <v>22</v>
      </c>
      <c r="E33" s="46">
        <v>1</v>
      </c>
      <c r="F33" s="46">
        <v>1</v>
      </c>
    </row>
    <row r="34" spans="1:6" customFormat="1" ht="27" customHeight="1" x14ac:dyDescent="0.3">
      <c r="A34" s="24"/>
      <c r="B34" s="104" t="s">
        <v>51</v>
      </c>
      <c r="C34" s="66" t="s">
        <v>12</v>
      </c>
      <c r="D34" s="66">
        <v>23</v>
      </c>
      <c r="E34" s="46">
        <v>1</v>
      </c>
      <c r="F34" s="46">
        <v>1</v>
      </c>
    </row>
    <row r="35" spans="1:6" customFormat="1" ht="37.5" customHeight="1" x14ac:dyDescent="0.25">
      <c r="A35" s="24"/>
      <c r="B35" s="105" t="s">
        <v>52</v>
      </c>
      <c r="C35" s="66" t="s">
        <v>12</v>
      </c>
      <c r="D35" s="66">
        <v>24</v>
      </c>
      <c r="E35" s="47">
        <v>1</v>
      </c>
      <c r="F35" s="47">
        <v>1</v>
      </c>
    </row>
    <row r="36" spans="1:6" customFormat="1" ht="35.25" customHeight="1" x14ac:dyDescent="0.25">
      <c r="A36" s="24"/>
      <c r="B36" s="105" t="s">
        <v>53</v>
      </c>
      <c r="C36" s="66" t="s">
        <v>12</v>
      </c>
      <c r="D36" s="66">
        <v>25</v>
      </c>
      <c r="E36" s="47">
        <v>1</v>
      </c>
      <c r="F36" s="47">
        <v>1</v>
      </c>
    </row>
    <row r="37" spans="1:6" customFormat="1" ht="22.5" customHeight="1" x14ac:dyDescent="0.3">
      <c r="A37" s="24"/>
      <c r="B37" s="105" t="s">
        <v>54</v>
      </c>
      <c r="C37" s="66" t="s">
        <v>12</v>
      </c>
      <c r="D37" s="66">
        <v>26</v>
      </c>
      <c r="E37" s="46">
        <v>1</v>
      </c>
      <c r="F37" s="46">
        <v>1</v>
      </c>
    </row>
    <row r="38" spans="1:6" customFormat="1" ht="35.25" customHeight="1" x14ac:dyDescent="0.25">
      <c r="A38" s="24"/>
      <c r="B38" s="105" t="s">
        <v>55</v>
      </c>
      <c r="C38" s="66" t="s">
        <v>12</v>
      </c>
      <c r="D38" s="66">
        <v>27</v>
      </c>
      <c r="E38" s="47">
        <v>1</v>
      </c>
      <c r="F38" s="47">
        <v>1</v>
      </c>
    </row>
    <row r="39" spans="1:6" customFormat="1" ht="21" customHeight="1" x14ac:dyDescent="0.3">
      <c r="A39" s="106">
        <v>2</v>
      </c>
      <c r="B39" s="108" t="s">
        <v>56</v>
      </c>
      <c r="C39" s="66" t="s">
        <v>57</v>
      </c>
      <c r="D39" s="66">
        <v>28</v>
      </c>
      <c r="E39" s="46">
        <v>1</v>
      </c>
      <c r="F39" s="46">
        <v>1</v>
      </c>
    </row>
    <row r="40" spans="1:6" customFormat="1" ht="21" customHeight="1" x14ac:dyDescent="0.3">
      <c r="A40" s="64" t="s">
        <v>58</v>
      </c>
      <c r="B40" s="109" t="s">
        <v>59</v>
      </c>
      <c r="C40" s="66" t="s">
        <v>60</v>
      </c>
      <c r="D40" s="66">
        <v>29</v>
      </c>
      <c r="E40" s="46">
        <v>18</v>
      </c>
      <c r="F40" s="46">
        <v>18</v>
      </c>
    </row>
    <row r="41" spans="1:6" customFormat="1" ht="21" customHeight="1" x14ac:dyDescent="0.3">
      <c r="A41" s="64"/>
      <c r="B41" s="104" t="s">
        <v>61</v>
      </c>
      <c r="C41" s="66"/>
      <c r="D41" s="66"/>
      <c r="E41" s="46"/>
      <c r="F41" s="46"/>
    </row>
    <row r="42" spans="1:6" customFormat="1" ht="21" customHeight="1" x14ac:dyDescent="0.3">
      <c r="A42" s="24"/>
      <c r="B42" s="104" t="s">
        <v>62</v>
      </c>
      <c r="C42" s="66" t="s">
        <v>60</v>
      </c>
      <c r="D42" s="66">
        <f>1+D40</f>
        <v>30</v>
      </c>
      <c r="E42" s="46">
        <v>3</v>
      </c>
      <c r="F42" s="46">
        <v>3</v>
      </c>
    </row>
    <row r="43" spans="1:6" customFormat="1" ht="21" customHeight="1" x14ac:dyDescent="0.3">
      <c r="A43" s="24"/>
      <c r="B43" s="104" t="s">
        <v>63</v>
      </c>
      <c r="C43" s="66" t="s">
        <v>60</v>
      </c>
      <c r="D43" s="66">
        <f>1+D42</f>
        <v>31</v>
      </c>
      <c r="E43" s="46">
        <v>3</v>
      </c>
      <c r="F43" s="46">
        <v>3</v>
      </c>
    </row>
    <row r="44" spans="1:6" customFormat="1" ht="21" customHeight="1" x14ac:dyDescent="0.3">
      <c r="A44" s="24"/>
      <c r="B44" s="104" t="s">
        <v>64</v>
      </c>
      <c r="C44" s="66" t="s">
        <v>60</v>
      </c>
      <c r="D44" s="66">
        <f>1+D43</f>
        <v>32</v>
      </c>
      <c r="E44" s="46">
        <v>3</v>
      </c>
      <c r="F44" s="46">
        <v>3</v>
      </c>
    </row>
    <row r="45" spans="1:6" customFormat="1" ht="21" customHeight="1" x14ac:dyDescent="0.3">
      <c r="A45" s="24"/>
      <c r="B45" s="104" t="s">
        <v>65</v>
      </c>
      <c r="C45" s="66" t="s">
        <v>60</v>
      </c>
      <c r="D45" s="66">
        <f>1+D44</f>
        <v>33</v>
      </c>
      <c r="E45" s="46">
        <v>3</v>
      </c>
      <c r="F45" s="46">
        <v>3</v>
      </c>
    </row>
    <row r="46" spans="1:6" customFormat="1" ht="21" customHeight="1" x14ac:dyDescent="0.3">
      <c r="A46" s="24"/>
      <c r="B46" s="104" t="s">
        <v>66</v>
      </c>
      <c r="C46" s="66" t="s">
        <v>60</v>
      </c>
      <c r="D46" s="66">
        <f>1+D45</f>
        <v>34</v>
      </c>
      <c r="E46" s="46">
        <v>3</v>
      </c>
      <c r="F46" s="46">
        <v>3</v>
      </c>
    </row>
    <row r="47" spans="1:6" customFormat="1" ht="21" customHeight="1" x14ac:dyDescent="0.3">
      <c r="A47" s="24"/>
      <c r="B47" s="110" t="s">
        <v>67</v>
      </c>
      <c r="C47" s="66"/>
      <c r="D47" s="66"/>
      <c r="E47" s="46"/>
      <c r="F47" s="46"/>
    </row>
    <row r="48" spans="1:6" customFormat="1" ht="21" customHeight="1" x14ac:dyDescent="0.3">
      <c r="A48" s="24"/>
      <c r="B48" s="104" t="s">
        <v>68</v>
      </c>
      <c r="C48" s="66" t="s">
        <v>60</v>
      </c>
      <c r="D48" s="66">
        <f>+D46+1</f>
        <v>35</v>
      </c>
      <c r="E48" s="46">
        <v>15</v>
      </c>
      <c r="F48" s="46">
        <v>15</v>
      </c>
    </row>
    <row r="49" spans="1:7" customFormat="1" ht="29.25" customHeight="1" x14ac:dyDescent="0.3">
      <c r="A49" s="24"/>
      <c r="B49" s="105" t="s">
        <v>69</v>
      </c>
      <c r="C49" s="66" t="s">
        <v>60</v>
      </c>
      <c r="D49" s="66">
        <f>+D48+1</f>
        <v>36</v>
      </c>
      <c r="E49" s="46"/>
      <c r="F49" s="46"/>
    </row>
    <row r="50" spans="1:7" customFormat="1" ht="29.25" customHeight="1" x14ac:dyDescent="0.3">
      <c r="A50" s="24"/>
      <c r="B50" s="105" t="s">
        <v>70</v>
      </c>
      <c r="C50" s="66" t="s">
        <v>60</v>
      </c>
      <c r="D50" s="66">
        <f>+D49+1</f>
        <v>37</v>
      </c>
      <c r="E50" s="46"/>
      <c r="F50" s="46"/>
    </row>
    <row r="51" spans="1:7" customFormat="1" ht="22.5" customHeight="1" x14ac:dyDescent="0.3">
      <c r="A51" s="24"/>
      <c r="B51" s="105" t="s">
        <v>71</v>
      </c>
      <c r="C51" s="66" t="s">
        <v>60</v>
      </c>
      <c r="D51" s="66">
        <f>+D50+1</f>
        <v>38</v>
      </c>
      <c r="E51" s="46"/>
      <c r="F51" s="46"/>
    </row>
    <row r="52" spans="1:7" customFormat="1" ht="18.75" customHeight="1" x14ac:dyDescent="0.25">
      <c r="A52" s="24"/>
      <c r="B52" s="24"/>
      <c r="C52" s="66"/>
      <c r="D52" s="66"/>
      <c r="E52" s="107"/>
      <c r="F52" s="107"/>
    </row>
    <row r="53" spans="1:7" customFormat="1" ht="20.25" customHeight="1" x14ac:dyDescent="0.25">
      <c r="C53" s="3"/>
      <c r="D53" s="3"/>
    </row>
    <row r="54" spans="1:7" customFormat="1" ht="20.25" customHeight="1" x14ac:dyDescent="0.25">
      <c r="C54" s="115" t="s">
        <v>202</v>
      </c>
      <c r="D54" s="115"/>
      <c r="E54" s="115"/>
      <c r="F54" s="115"/>
      <c r="G54" s="95"/>
    </row>
    <row r="55" spans="1:7" ht="15.75" customHeight="1" x14ac:dyDescent="0.25">
      <c r="C55" s="114" t="s">
        <v>194</v>
      </c>
      <c r="D55" s="114"/>
      <c r="E55" s="114"/>
      <c r="F55" s="114"/>
      <c r="G55" s="96"/>
    </row>
    <row r="56" spans="1:7" ht="24" customHeight="1" x14ac:dyDescent="0.25">
      <c r="C56" s="63"/>
      <c r="D56" s="63"/>
      <c r="E56" s="63"/>
      <c r="F56" s="96"/>
      <c r="G56" s="96"/>
    </row>
    <row r="57" spans="1:7" ht="36.75" customHeight="1" x14ac:dyDescent="0.25">
      <c r="C57" s="69"/>
      <c r="D57" s="69"/>
      <c r="E57" s="96"/>
      <c r="F57" s="96"/>
      <c r="G57" s="96"/>
    </row>
    <row r="58" spans="1:7" x14ac:dyDescent="0.25">
      <c r="C58" s="69"/>
      <c r="D58" s="69"/>
      <c r="E58" s="96"/>
      <c r="F58" s="96"/>
      <c r="G58" s="96"/>
    </row>
    <row r="59" spans="1:7" ht="18.75" x14ac:dyDescent="0.25">
      <c r="C59" s="116" t="s">
        <v>203</v>
      </c>
      <c r="D59" s="116"/>
      <c r="E59" s="116"/>
      <c r="F59" s="116"/>
      <c r="G59" s="96"/>
    </row>
  </sheetData>
  <mergeCells count="6">
    <mergeCell ref="C55:F55"/>
    <mergeCell ref="C54:F54"/>
    <mergeCell ref="C59:F59"/>
    <mergeCell ref="A3:F3"/>
    <mergeCell ref="A5:F5"/>
    <mergeCell ref="A4:F4"/>
  </mergeCells>
  <pageMargins left="0.6" right="0.5" top="0.5" bottom="0.5" header="0.17" footer="0.15"/>
  <pageSetup paperSize="9" firstPageNumber="13" orientation="landscape" useFirstPageNumber="1" r:id="rId1"/>
  <headerFooter>
    <oddFooter>&amp;C&amp;"Times New Roman,thường"&amp;10&amp;P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61" zoomScaleNormal="100" workbookViewId="0">
      <selection activeCell="F69" sqref="F69"/>
    </sheetView>
  </sheetViews>
  <sheetFormatPr defaultColWidth="9.140625" defaultRowHeight="15" x14ac:dyDescent="0.25"/>
  <cols>
    <col min="1" max="1" width="5.5703125" style="10" customWidth="1"/>
    <col min="2" max="2" width="45.85546875" style="10" customWidth="1"/>
    <col min="3" max="3" width="9.140625" style="10" customWidth="1"/>
    <col min="4" max="4" width="6.28515625" style="10" customWidth="1"/>
    <col min="5" max="5" width="9.7109375" style="103" customWidth="1"/>
    <col min="6" max="6" width="8.7109375" style="103" customWidth="1"/>
    <col min="7" max="7" width="8.28515625" style="103" customWidth="1"/>
    <col min="8" max="8" width="8" style="103" customWidth="1"/>
    <col min="9" max="9" width="8.42578125" style="103" customWidth="1"/>
    <col min="10" max="10" width="7" style="103" customWidth="1"/>
    <col min="11" max="11" width="8.7109375" style="103" customWidth="1"/>
    <col min="12" max="12" width="9.7109375" style="103" customWidth="1"/>
    <col min="13" max="16384" width="9.140625" style="10"/>
  </cols>
  <sheetData>
    <row r="1" spans="1:12" customFormat="1" ht="16.5" customHeight="1" x14ac:dyDescent="0.25">
      <c r="A1" s="119" t="s">
        <v>186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21" customFormat="1" ht="16.5" customHeight="1" x14ac:dyDescent="0.25">
      <c r="A2" s="120" t="s">
        <v>201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s="42" customFormat="1" ht="16.5" customHeight="1" x14ac:dyDescent="0.3">
      <c r="A3" s="117" t="s">
        <v>187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s="29" customFormat="1" ht="16.5" customHeight="1" x14ac:dyDescent="0.3">
      <c r="A4" s="117" t="s">
        <v>191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s="29" customFormat="1" ht="16.5" customHeight="1" x14ac:dyDescent="0.3">
      <c r="A5" s="117" t="s">
        <v>188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customFormat="1" ht="10.5" customHeight="1" x14ac:dyDescent="0.3">
      <c r="A6" s="21"/>
      <c r="B6" s="117"/>
      <c r="C6" s="124"/>
      <c r="D6" s="124"/>
      <c r="E6" s="124"/>
      <c r="F6" s="124"/>
      <c r="G6" s="71"/>
      <c r="H6" s="71"/>
      <c r="I6" s="71"/>
      <c r="J6" s="71"/>
      <c r="K6" s="71"/>
      <c r="L6" s="71"/>
    </row>
    <row r="7" spans="1:12" s="31" customFormat="1" ht="15" customHeight="1" x14ac:dyDescent="0.3">
      <c r="A7" s="122" t="s">
        <v>0</v>
      </c>
      <c r="B7" s="123" t="s">
        <v>72</v>
      </c>
      <c r="C7" s="122" t="s">
        <v>2</v>
      </c>
      <c r="D7" s="122" t="s">
        <v>73</v>
      </c>
      <c r="E7" s="121" t="s">
        <v>4</v>
      </c>
      <c r="F7" s="121"/>
      <c r="G7" s="121"/>
      <c r="H7" s="121"/>
      <c r="I7" s="121" t="s">
        <v>5</v>
      </c>
      <c r="J7" s="121"/>
      <c r="K7" s="121"/>
      <c r="L7" s="121"/>
    </row>
    <row r="8" spans="1:12" s="31" customFormat="1" ht="30.75" customHeight="1" x14ac:dyDescent="0.3">
      <c r="A8" s="122"/>
      <c r="B8" s="123"/>
      <c r="C8" s="122"/>
      <c r="D8" s="122"/>
      <c r="E8" s="122" t="s">
        <v>4</v>
      </c>
      <c r="F8" s="121" t="s">
        <v>74</v>
      </c>
      <c r="G8" s="122" t="s">
        <v>75</v>
      </c>
      <c r="H8" s="122"/>
      <c r="I8" s="122" t="s">
        <v>4</v>
      </c>
      <c r="J8" s="121" t="s">
        <v>74</v>
      </c>
      <c r="K8" s="122" t="s">
        <v>75</v>
      </c>
      <c r="L8" s="122"/>
    </row>
    <row r="9" spans="1:12" s="31" customFormat="1" ht="18" customHeight="1" x14ac:dyDescent="0.3">
      <c r="A9" s="122"/>
      <c r="B9" s="123"/>
      <c r="C9" s="122"/>
      <c r="D9" s="122"/>
      <c r="E9" s="121"/>
      <c r="F9" s="121"/>
      <c r="G9" s="68" t="s">
        <v>76</v>
      </c>
      <c r="H9" s="68" t="s">
        <v>74</v>
      </c>
      <c r="I9" s="121"/>
      <c r="J9" s="121"/>
      <c r="K9" s="68" t="s">
        <v>76</v>
      </c>
      <c r="L9" s="68" t="s">
        <v>74</v>
      </c>
    </row>
    <row r="10" spans="1:12" s="31" customFormat="1" ht="15" customHeight="1" x14ac:dyDescent="0.3">
      <c r="A10" s="75"/>
      <c r="B10" s="32" t="s">
        <v>6</v>
      </c>
      <c r="C10" s="32" t="s">
        <v>7</v>
      </c>
      <c r="D10" s="32" t="s">
        <v>8</v>
      </c>
      <c r="E10" s="33">
        <v>1</v>
      </c>
      <c r="F10" s="33">
        <v>2</v>
      </c>
      <c r="G10" s="33">
        <v>3</v>
      </c>
      <c r="H10" s="33">
        <v>4</v>
      </c>
      <c r="I10" s="33">
        <v>5</v>
      </c>
      <c r="J10" s="33">
        <v>6</v>
      </c>
      <c r="K10" s="33">
        <v>7</v>
      </c>
      <c r="L10" s="33">
        <v>8</v>
      </c>
    </row>
    <row r="11" spans="1:12" s="31" customFormat="1" ht="17.25" customHeight="1" x14ac:dyDescent="0.3">
      <c r="A11" s="97">
        <v>1</v>
      </c>
      <c r="B11" s="77" t="s">
        <v>77</v>
      </c>
      <c r="C11" s="75" t="s">
        <v>79</v>
      </c>
      <c r="D11" s="85" t="s">
        <v>277</v>
      </c>
      <c r="E11" s="59">
        <v>509</v>
      </c>
      <c r="F11" s="59">
        <v>220</v>
      </c>
      <c r="G11" s="101"/>
      <c r="H11" s="46"/>
      <c r="I11" s="59">
        <v>509</v>
      </c>
      <c r="J11" s="59">
        <v>220</v>
      </c>
      <c r="K11" s="101"/>
      <c r="L11" s="46"/>
    </row>
    <row r="12" spans="1:12" s="31" customFormat="1" ht="17.25" customHeight="1" x14ac:dyDescent="0.3">
      <c r="A12" s="97">
        <v>2</v>
      </c>
      <c r="B12" s="97" t="s">
        <v>78</v>
      </c>
      <c r="C12" s="99"/>
      <c r="D12" s="85" t="s">
        <v>278</v>
      </c>
      <c r="E12" s="46">
        <v>509</v>
      </c>
      <c r="F12" s="46">
        <v>220</v>
      </c>
      <c r="G12" s="46"/>
      <c r="H12" s="46"/>
      <c r="I12" s="46">
        <v>509</v>
      </c>
      <c r="J12" s="46">
        <v>220</v>
      </c>
      <c r="K12" s="46"/>
      <c r="L12" s="46"/>
    </row>
    <row r="13" spans="1:12" s="31" customFormat="1" ht="17.25" customHeight="1" x14ac:dyDescent="0.3">
      <c r="A13" s="98"/>
      <c r="B13" s="98" t="s">
        <v>15</v>
      </c>
      <c r="C13" s="99" t="s">
        <v>79</v>
      </c>
      <c r="D13" s="85" t="s">
        <v>279</v>
      </c>
      <c r="E13" s="46">
        <v>509</v>
      </c>
      <c r="F13" s="46">
        <v>220</v>
      </c>
      <c r="G13" s="46"/>
      <c r="H13" s="46"/>
      <c r="I13" s="46">
        <v>509</v>
      </c>
      <c r="J13" s="46">
        <v>220</v>
      </c>
      <c r="K13" s="46"/>
      <c r="L13" s="46"/>
    </row>
    <row r="14" spans="1:12" s="31" customFormat="1" ht="17.25" customHeight="1" x14ac:dyDescent="0.3">
      <c r="A14" s="98"/>
      <c r="B14" s="98" t="s">
        <v>80</v>
      </c>
      <c r="C14" s="99" t="s">
        <v>79</v>
      </c>
      <c r="D14" s="85" t="s">
        <v>280</v>
      </c>
      <c r="E14" s="46"/>
      <c r="F14" s="46"/>
      <c r="G14" s="46"/>
      <c r="H14" s="46"/>
      <c r="I14" s="46"/>
      <c r="J14" s="46"/>
      <c r="K14" s="46"/>
      <c r="L14" s="46"/>
    </row>
    <row r="15" spans="1:12" s="31" customFormat="1" ht="17.25" customHeight="1" x14ac:dyDescent="0.3">
      <c r="A15" s="97">
        <v>3</v>
      </c>
      <c r="B15" s="77" t="s">
        <v>81</v>
      </c>
      <c r="C15" s="75"/>
      <c r="D15" s="85" t="s">
        <v>281</v>
      </c>
      <c r="E15" s="59">
        <v>509</v>
      </c>
      <c r="F15" s="59">
        <v>220</v>
      </c>
      <c r="G15" s="46"/>
      <c r="H15" s="46"/>
      <c r="I15" s="59">
        <v>509</v>
      </c>
      <c r="J15" s="59">
        <v>220</v>
      </c>
      <c r="K15" s="102"/>
      <c r="L15" s="102"/>
    </row>
    <row r="16" spans="1:12" s="31" customFormat="1" ht="17.25" customHeight="1" x14ac:dyDescent="0.3">
      <c r="A16" s="98"/>
      <c r="B16" s="39" t="s">
        <v>82</v>
      </c>
      <c r="C16" s="75" t="s">
        <v>79</v>
      </c>
      <c r="D16" s="85" t="s">
        <v>282</v>
      </c>
      <c r="E16" s="75">
        <v>95</v>
      </c>
      <c r="F16" s="75">
        <v>41</v>
      </c>
      <c r="G16" s="46"/>
      <c r="H16" s="46"/>
      <c r="I16" s="75">
        <v>95</v>
      </c>
      <c r="J16" s="75">
        <v>41</v>
      </c>
      <c r="K16" s="102"/>
      <c r="L16" s="102"/>
    </row>
    <row r="17" spans="1:12" s="31" customFormat="1" ht="17.25" customHeight="1" x14ac:dyDescent="0.3">
      <c r="A17" s="70"/>
      <c r="B17" s="39" t="s">
        <v>83</v>
      </c>
      <c r="C17" s="75" t="s">
        <v>79</v>
      </c>
      <c r="D17" s="85" t="s">
        <v>283</v>
      </c>
      <c r="E17" s="75">
        <v>101</v>
      </c>
      <c r="F17" s="75">
        <v>51</v>
      </c>
      <c r="G17" s="46"/>
      <c r="H17" s="46"/>
      <c r="I17" s="75">
        <v>101</v>
      </c>
      <c r="J17" s="75">
        <v>51</v>
      </c>
      <c r="K17" s="102"/>
      <c r="L17" s="102"/>
    </row>
    <row r="18" spans="1:12" s="31" customFormat="1" ht="17.25" customHeight="1" x14ac:dyDescent="0.3">
      <c r="A18" s="70"/>
      <c r="B18" s="39" t="s">
        <v>84</v>
      </c>
      <c r="C18" s="75" t="s">
        <v>79</v>
      </c>
      <c r="D18" s="85" t="s">
        <v>284</v>
      </c>
      <c r="E18" s="75">
        <v>99</v>
      </c>
      <c r="F18" s="75">
        <v>41</v>
      </c>
      <c r="G18" s="46"/>
      <c r="H18" s="46"/>
      <c r="I18" s="75">
        <v>99</v>
      </c>
      <c r="J18" s="75">
        <v>41</v>
      </c>
      <c r="K18" s="102"/>
      <c r="L18" s="102"/>
    </row>
    <row r="19" spans="1:12" s="31" customFormat="1" ht="17.25" customHeight="1" x14ac:dyDescent="0.3">
      <c r="A19" s="70"/>
      <c r="B19" s="39" t="s">
        <v>85</v>
      </c>
      <c r="C19" s="75" t="s">
        <v>79</v>
      </c>
      <c r="D19" s="85" t="s">
        <v>285</v>
      </c>
      <c r="E19" s="75">
        <v>109</v>
      </c>
      <c r="F19" s="75">
        <v>51</v>
      </c>
      <c r="G19" s="46"/>
      <c r="H19" s="46"/>
      <c r="I19" s="75">
        <v>109</v>
      </c>
      <c r="J19" s="75">
        <v>51</v>
      </c>
      <c r="K19" s="102"/>
      <c r="L19" s="102"/>
    </row>
    <row r="20" spans="1:12" s="31" customFormat="1" ht="17.25" customHeight="1" x14ac:dyDescent="0.3">
      <c r="A20" s="70"/>
      <c r="B20" s="39" t="s">
        <v>86</v>
      </c>
      <c r="C20" s="75" t="s">
        <v>79</v>
      </c>
      <c r="D20" s="85" t="s">
        <v>33</v>
      </c>
      <c r="E20" s="75">
        <v>105</v>
      </c>
      <c r="F20" s="75">
        <v>36</v>
      </c>
      <c r="G20" s="101"/>
      <c r="H20" s="46"/>
      <c r="I20" s="75">
        <v>105</v>
      </c>
      <c r="J20" s="75">
        <v>36</v>
      </c>
      <c r="K20" s="102"/>
      <c r="L20" s="102"/>
    </row>
    <row r="21" spans="1:12" s="31" customFormat="1" ht="17.25" customHeight="1" x14ac:dyDescent="0.3">
      <c r="A21" s="70">
        <v>4</v>
      </c>
      <c r="B21" s="77" t="s">
        <v>87</v>
      </c>
      <c r="C21" s="75"/>
      <c r="D21" s="85" t="s">
        <v>35</v>
      </c>
      <c r="E21" s="59">
        <f>SUM(E16:E20)</f>
        <v>509</v>
      </c>
      <c r="F21" s="59">
        <v>220</v>
      </c>
      <c r="G21" s="46"/>
      <c r="H21" s="46"/>
      <c r="I21" s="59">
        <f>SUM(I16:I20)</f>
        <v>509</v>
      </c>
      <c r="J21" s="59">
        <v>220</v>
      </c>
      <c r="K21" s="102"/>
      <c r="L21" s="102"/>
    </row>
    <row r="22" spans="1:12" s="31" customFormat="1" ht="17.25" customHeight="1" x14ac:dyDescent="0.3">
      <c r="A22" s="98"/>
      <c r="B22" s="100" t="s">
        <v>88</v>
      </c>
      <c r="C22" s="75" t="s">
        <v>79</v>
      </c>
      <c r="D22" s="85" t="s">
        <v>37</v>
      </c>
      <c r="E22" s="46"/>
      <c r="F22" s="102"/>
      <c r="G22" s="46"/>
      <c r="H22" s="46"/>
      <c r="I22" s="46"/>
      <c r="J22" s="102"/>
      <c r="K22" s="102"/>
      <c r="L22" s="102"/>
    </row>
    <row r="23" spans="1:12" s="31" customFormat="1" ht="17.25" customHeight="1" x14ac:dyDescent="0.3">
      <c r="A23" s="40"/>
      <c r="B23" s="100" t="s">
        <v>89</v>
      </c>
      <c r="C23" s="75" t="s">
        <v>79</v>
      </c>
      <c r="D23" s="85" t="s">
        <v>39</v>
      </c>
      <c r="E23" s="46">
        <v>93</v>
      </c>
      <c r="F23" s="75">
        <v>41</v>
      </c>
      <c r="G23" s="46"/>
      <c r="H23" s="46"/>
      <c r="I23" s="46">
        <v>93</v>
      </c>
      <c r="J23" s="75">
        <v>41</v>
      </c>
      <c r="K23" s="102"/>
      <c r="L23" s="102"/>
    </row>
    <row r="24" spans="1:12" s="31" customFormat="1" ht="17.25" customHeight="1" x14ac:dyDescent="0.3">
      <c r="A24" s="40"/>
      <c r="B24" s="100" t="s">
        <v>90</v>
      </c>
      <c r="C24" s="75" t="s">
        <v>79</v>
      </c>
      <c r="D24" s="85" t="s">
        <v>41</v>
      </c>
      <c r="E24" s="46">
        <v>99</v>
      </c>
      <c r="F24" s="75">
        <v>51</v>
      </c>
      <c r="G24" s="46"/>
      <c r="H24" s="46"/>
      <c r="I24" s="46">
        <v>99</v>
      </c>
      <c r="J24" s="75">
        <v>51</v>
      </c>
      <c r="K24" s="102"/>
      <c r="L24" s="102"/>
    </row>
    <row r="25" spans="1:12" s="31" customFormat="1" ht="17.25" customHeight="1" x14ac:dyDescent="0.3">
      <c r="A25" s="40"/>
      <c r="B25" s="100" t="s">
        <v>91</v>
      </c>
      <c r="C25" s="75" t="s">
        <v>79</v>
      </c>
      <c r="D25" s="85" t="s">
        <v>43</v>
      </c>
      <c r="E25" s="46">
        <v>100</v>
      </c>
      <c r="F25" s="75">
        <v>41</v>
      </c>
      <c r="G25" s="46"/>
      <c r="H25" s="46"/>
      <c r="I25" s="46">
        <v>100</v>
      </c>
      <c r="J25" s="75">
        <v>41</v>
      </c>
      <c r="K25" s="102"/>
      <c r="L25" s="102"/>
    </row>
    <row r="26" spans="1:12" s="31" customFormat="1" ht="17.25" customHeight="1" x14ac:dyDescent="0.3">
      <c r="A26" s="40"/>
      <c r="B26" s="100" t="s">
        <v>92</v>
      </c>
      <c r="C26" s="75" t="s">
        <v>79</v>
      </c>
      <c r="D26" s="85" t="s">
        <v>286</v>
      </c>
      <c r="E26" s="46">
        <v>109</v>
      </c>
      <c r="F26" s="75">
        <v>51</v>
      </c>
      <c r="G26" s="46"/>
      <c r="H26" s="46"/>
      <c r="I26" s="46">
        <v>109</v>
      </c>
      <c r="J26" s="75">
        <v>51</v>
      </c>
      <c r="K26" s="102"/>
      <c r="L26" s="102"/>
    </row>
    <row r="27" spans="1:12" s="31" customFormat="1" ht="17.25" customHeight="1" x14ac:dyDescent="0.3">
      <c r="A27" s="40"/>
      <c r="B27" s="100" t="s">
        <v>93</v>
      </c>
      <c r="C27" s="75" t="s">
        <v>79</v>
      </c>
      <c r="D27" s="85" t="s">
        <v>287</v>
      </c>
      <c r="E27" s="46">
        <v>103</v>
      </c>
      <c r="F27" s="75">
        <v>36</v>
      </c>
      <c r="G27" s="46"/>
      <c r="H27" s="46"/>
      <c r="I27" s="46">
        <v>103</v>
      </c>
      <c r="J27" s="75">
        <v>36</v>
      </c>
      <c r="K27" s="102"/>
      <c r="L27" s="102"/>
    </row>
    <row r="28" spans="1:12" s="31" customFormat="1" ht="17.25" customHeight="1" x14ac:dyDescent="0.3">
      <c r="A28" s="40"/>
      <c r="B28" s="100" t="s">
        <v>94</v>
      </c>
      <c r="C28" s="75" t="s">
        <v>79</v>
      </c>
      <c r="D28" s="85" t="s">
        <v>288</v>
      </c>
      <c r="E28" s="46">
        <v>5</v>
      </c>
      <c r="F28" s="102"/>
      <c r="G28" s="46"/>
      <c r="H28" s="46"/>
      <c r="I28" s="46">
        <v>5</v>
      </c>
      <c r="J28" s="102"/>
      <c r="K28" s="102"/>
      <c r="L28" s="102"/>
    </row>
    <row r="29" spans="1:12" s="34" customFormat="1" ht="29.25" customHeight="1" x14ac:dyDescent="0.3">
      <c r="A29" s="70"/>
      <c r="B29" s="77" t="s">
        <v>95</v>
      </c>
      <c r="C29" s="75"/>
      <c r="D29" s="85" t="s">
        <v>289</v>
      </c>
      <c r="E29" s="59">
        <f>E30+E31+E32+E33+E34</f>
        <v>496</v>
      </c>
      <c r="F29" s="59">
        <f>F30+F31+F32+F33+F34</f>
        <v>220</v>
      </c>
      <c r="G29" s="46"/>
      <c r="H29" s="46"/>
      <c r="I29" s="59">
        <f>I30+I31+I32+I33+I34</f>
        <v>496</v>
      </c>
      <c r="J29" s="59">
        <f>J30+J31+J32+J33+J34</f>
        <v>220</v>
      </c>
      <c r="K29" s="102"/>
      <c r="L29" s="102"/>
    </row>
    <row r="30" spans="1:12" s="35" customFormat="1" ht="17.25" customHeight="1" x14ac:dyDescent="0.3">
      <c r="A30" s="98"/>
      <c r="B30" s="39" t="s">
        <v>96</v>
      </c>
      <c r="C30" s="75" t="s">
        <v>79</v>
      </c>
      <c r="D30" s="85" t="s">
        <v>290</v>
      </c>
      <c r="E30" s="46">
        <v>93</v>
      </c>
      <c r="F30" s="75">
        <v>41</v>
      </c>
      <c r="G30" s="46"/>
      <c r="H30" s="46"/>
      <c r="I30" s="46">
        <v>93</v>
      </c>
      <c r="J30" s="75">
        <v>41</v>
      </c>
      <c r="K30" s="102"/>
      <c r="L30" s="102"/>
    </row>
    <row r="31" spans="1:12" s="35" customFormat="1" ht="17.25" customHeight="1" x14ac:dyDescent="0.3">
      <c r="A31" s="40"/>
      <c r="B31" s="39" t="s">
        <v>97</v>
      </c>
      <c r="C31" s="75" t="s">
        <v>79</v>
      </c>
      <c r="D31" s="85" t="s">
        <v>291</v>
      </c>
      <c r="E31" s="46">
        <v>97</v>
      </c>
      <c r="F31" s="75">
        <v>51</v>
      </c>
      <c r="G31" s="46"/>
      <c r="H31" s="46"/>
      <c r="I31" s="46">
        <v>97</v>
      </c>
      <c r="J31" s="75">
        <v>51</v>
      </c>
      <c r="K31" s="102"/>
      <c r="L31" s="102"/>
    </row>
    <row r="32" spans="1:12" s="35" customFormat="1" ht="17.25" customHeight="1" x14ac:dyDescent="0.3">
      <c r="A32" s="40"/>
      <c r="B32" s="39" t="s">
        <v>98</v>
      </c>
      <c r="C32" s="75" t="s">
        <v>79</v>
      </c>
      <c r="D32" s="85" t="s">
        <v>292</v>
      </c>
      <c r="E32" s="46">
        <v>98</v>
      </c>
      <c r="F32" s="75">
        <v>41</v>
      </c>
      <c r="G32" s="46"/>
      <c r="H32" s="46"/>
      <c r="I32" s="46">
        <v>98</v>
      </c>
      <c r="J32" s="75">
        <v>41</v>
      </c>
      <c r="K32" s="102"/>
      <c r="L32" s="102"/>
    </row>
    <row r="33" spans="1:12" s="35" customFormat="1" ht="17.25" customHeight="1" x14ac:dyDescent="0.3">
      <c r="A33" s="40"/>
      <c r="B33" s="39" t="s">
        <v>99</v>
      </c>
      <c r="C33" s="75" t="s">
        <v>79</v>
      </c>
      <c r="D33" s="85" t="s">
        <v>293</v>
      </c>
      <c r="E33" s="46">
        <v>107</v>
      </c>
      <c r="F33" s="75">
        <v>51</v>
      </c>
      <c r="G33" s="46"/>
      <c r="H33" s="46"/>
      <c r="I33" s="46">
        <v>107</v>
      </c>
      <c r="J33" s="75">
        <v>51</v>
      </c>
      <c r="K33" s="102"/>
      <c r="L33" s="102"/>
    </row>
    <row r="34" spans="1:12" s="35" customFormat="1" ht="17.25" customHeight="1" x14ac:dyDescent="0.3">
      <c r="A34" s="40"/>
      <c r="B34" s="39" t="s">
        <v>100</v>
      </c>
      <c r="C34" s="75" t="s">
        <v>79</v>
      </c>
      <c r="D34" s="85" t="s">
        <v>294</v>
      </c>
      <c r="E34" s="46">
        <v>101</v>
      </c>
      <c r="F34" s="75">
        <v>36</v>
      </c>
      <c r="G34" s="46"/>
      <c r="H34" s="46"/>
      <c r="I34" s="46">
        <v>101</v>
      </c>
      <c r="J34" s="75">
        <v>36</v>
      </c>
      <c r="K34" s="102"/>
      <c r="L34" s="102"/>
    </row>
    <row r="35" spans="1:12" s="35" customFormat="1" ht="18.75" customHeight="1" x14ac:dyDescent="0.3">
      <c r="A35" s="70">
        <v>5</v>
      </c>
      <c r="B35" s="77" t="s">
        <v>101</v>
      </c>
      <c r="C35" s="75"/>
      <c r="D35" s="85" t="s">
        <v>295</v>
      </c>
      <c r="E35" s="46"/>
      <c r="F35" s="102"/>
      <c r="G35" s="46"/>
      <c r="H35" s="46"/>
      <c r="I35" s="46"/>
      <c r="J35" s="102"/>
      <c r="K35" s="102"/>
      <c r="L35" s="102"/>
    </row>
    <row r="36" spans="1:12" s="31" customFormat="1" ht="17.25" customHeight="1" x14ac:dyDescent="0.3">
      <c r="A36" s="40"/>
      <c r="B36" s="100" t="s">
        <v>102</v>
      </c>
      <c r="C36" s="75" t="s">
        <v>79</v>
      </c>
      <c r="D36" s="85" t="s">
        <v>296</v>
      </c>
      <c r="E36" s="46">
        <v>93</v>
      </c>
      <c r="F36" s="75">
        <v>41</v>
      </c>
      <c r="G36" s="46"/>
      <c r="H36" s="46"/>
      <c r="I36" s="46">
        <v>93</v>
      </c>
      <c r="J36" s="75">
        <v>41</v>
      </c>
      <c r="K36" s="102"/>
      <c r="L36" s="102"/>
    </row>
    <row r="37" spans="1:12" s="31" customFormat="1" ht="17.25" customHeight="1" x14ac:dyDescent="0.3">
      <c r="A37" s="40"/>
      <c r="B37" s="100" t="s">
        <v>103</v>
      </c>
      <c r="C37" s="75" t="s">
        <v>79</v>
      </c>
      <c r="D37" s="85" t="s">
        <v>297</v>
      </c>
      <c r="E37" s="46">
        <v>93</v>
      </c>
      <c r="F37" s="75">
        <v>41</v>
      </c>
      <c r="G37" s="46"/>
      <c r="H37" s="46"/>
      <c r="I37" s="46">
        <v>93</v>
      </c>
      <c r="J37" s="75">
        <v>41</v>
      </c>
      <c r="K37" s="102"/>
      <c r="L37" s="102"/>
    </row>
    <row r="38" spans="1:12" s="31" customFormat="1" ht="35.25" customHeight="1" x14ac:dyDescent="0.3">
      <c r="A38" s="40"/>
      <c r="B38" s="100" t="s">
        <v>104</v>
      </c>
      <c r="C38" s="75" t="s">
        <v>79</v>
      </c>
      <c r="D38" s="85" t="s">
        <v>298</v>
      </c>
      <c r="E38" s="46"/>
      <c r="F38" s="102"/>
      <c r="G38" s="46"/>
      <c r="H38" s="46"/>
      <c r="I38" s="46"/>
      <c r="J38" s="102"/>
      <c r="K38" s="102"/>
      <c r="L38" s="102"/>
    </row>
    <row r="39" spans="1:12" s="31" customFormat="1" ht="20.25" customHeight="1" x14ac:dyDescent="0.3">
      <c r="A39" s="40"/>
      <c r="B39" s="100" t="s">
        <v>105</v>
      </c>
      <c r="C39" s="75" t="s">
        <v>79</v>
      </c>
      <c r="D39" s="85" t="s">
        <v>299</v>
      </c>
      <c r="E39" s="46">
        <v>1</v>
      </c>
      <c r="F39" s="102"/>
      <c r="G39" s="46"/>
      <c r="H39" s="46"/>
      <c r="I39" s="46">
        <v>1</v>
      </c>
      <c r="J39" s="102"/>
      <c r="K39" s="102"/>
      <c r="L39" s="102"/>
    </row>
    <row r="40" spans="1:12" s="31" customFormat="1" ht="20.25" customHeight="1" x14ac:dyDescent="0.3">
      <c r="A40" s="40"/>
      <c r="B40" s="100" t="s">
        <v>106</v>
      </c>
      <c r="C40" s="75" t="s">
        <v>79</v>
      </c>
      <c r="D40" s="85" t="s">
        <v>300</v>
      </c>
      <c r="E40" s="46"/>
      <c r="F40" s="102"/>
      <c r="G40" s="46"/>
      <c r="H40" s="46"/>
      <c r="I40" s="46"/>
      <c r="J40" s="102"/>
      <c r="K40" s="102"/>
      <c r="L40" s="102"/>
    </row>
    <row r="41" spans="1:12" s="31" customFormat="1" ht="20.25" customHeight="1" x14ac:dyDescent="0.3">
      <c r="A41" s="40"/>
      <c r="B41" s="100" t="s">
        <v>107</v>
      </c>
      <c r="C41" s="75" t="s">
        <v>79</v>
      </c>
      <c r="D41" s="85" t="s">
        <v>301</v>
      </c>
      <c r="E41" s="46"/>
      <c r="F41" s="102"/>
      <c r="G41" s="46"/>
      <c r="H41" s="46"/>
      <c r="I41" s="46"/>
      <c r="J41" s="102"/>
      <c r="K41" s="102"/>
      <c r="L41" s="102"/>
    </row>
    <row r="42" spans="1:12" s="31" customFormat="1" ht="21" customHeight="1" x14ac:dyDescent="0.3">
      <c r="A42" s="40"/>
      <c r="B42" s="100" t="s">
        <v>108</v>
      </c>
      <c r="C42" s="75" t="s">
        <v>79</v>
      </c>
      <c r="D42" s="85" t="s">
        <v>302</v>
      </c>
      <c r="E42" s="46">
        <v>1</v>
      </c>
      <c r="F42" s="102"/>
      <c r="G42" s="46"/>
      <c r="H42" s="46"/>
      <c r="I42" s="46">
        <v>1</v>
      </c>
      <c r="J42" s="102"/>
      <c r="K42" s="102"/>
      <c r="L42" s="102"/>
    </row>
    <row r="43" spans="1:12" s="31" customFormat="1" ht="21" customHeight="1" x14ac:dyDescent="0.3">
      <c r="A43" s="40"/>
      <c r="B43" s="100" t="s">
        <v>109</v>
      </c>
      <c r="C43" s="75" t="s">
        <v>79</v>
      </c>
      <c r="D43" s="85" t="s">
        <v>303</v>
      </c>
      <c r="E43" s="46"/>
      <c r="F43" s="102"/>
      <c r="G43" s="46"/>
      <c r="H43" s="46"/>
      <c r="I43" s="46"/>
      <c r="J43" s="102"/>
      <c r="K43" s="102"/>
      <c r="L43" s="102"/>
    </row>
    <row r="44" spans="1:12" s="36" customFormat="1" ht="18.75" customHeight="1" x14ac:dyDescent="0.3">
      <c r="A44" s="70"/>
      <c r="B44" s="39" t="s">
        <v>110</v>
      </c>
      <c r="C44" s="75" t="s">
        <v>79</v>
      </c>
      <c r="D44" s="85" t="s">
        <v>304</v>
      </c>
      <c r="E44" s="59">
        <v>509</v>
      </c>
      <c r="F44" s="59">
        <v>220</v>
      </c>
      <c r="G44" s="46"/>
      <c r="H44" s="46"/>
      <c r="I44" s="59">
        <v>509</v>
      </c>
      <c r="J44" s="59">
        <v>220</v>
      </c>
      <c r="K44" s="102"/>
      <c r="L44" s="102"/>
    </row>
    <row r="45" spans="1:12" s="31" customFormat="1" ht="18.75" customHeight="1" x14ac:dyDescent="0.3">
      <c r="A45" s="70"/>
      <c r="B45" s="39" t="s">
        <v>111</v>
      </c>
      <c r="C45" s="75" t="s">
        <v>79</v>
      </c>
      <c r="D45" s="85" t="s">
        <v>305</v>
      </c>
      <c r="E45" s="46"/>
      <c r="F45" s="102"/>
      <c r="G45" s="46"/>
      <c r="H45" s="46"/>
      <c r="I45" s="46"/>
      <c r="J45" s="102"/>
      <c r="K45" s="102"/>
      <c r="L45" s="102"/>
    </row>
    <row r="46" spans="1:12" s="31" customFormat="1" ht="18" customHeight="1" x14ac:dyDescent="0.3">
      <c r="A46" s="40"/>
      <c r="B46" s="100" t="s">
        <v>112</v>
      </c>
      <c r="C46" s="75" t="s">
        <v>79</v>
      </c>
      <c r="D46" s="85" t="s">
        <v>306</v>
      </c>
      <c r="E46" s="46">
        <v>3</v>
      </c>
      <c r="F46" s="102"/>
      <c r="G46" s="46"/>
      <c r="H46" s="46"/>
      <c r="I46" s="46">
        <v>3</v>
      </c>
      <c r="J46" s="102"/>
      <c r="K46" s="102"/>
      <c r="L46" s="102"/>
    </row>
    <row r="47" spans="1:12" s="31" customFormat="1" ht="16.5" customHeight="1" x14ac:dyDescent="0.3">
      <c r="A47" s="40"/>
      <c r="B47" s="98" t="s">
        <v>113</v>
      </c>
      <c r="C47" s="75"/>
      <c r="D47" s="85" t="s">
        <v>307</v>
      </c>
      <c r="E47" s="46"/>
      <c r="F47" s="102"/>
      <c r="G47" s="46"/>
      <c r="H47" s="46"/>
      <c r="I47" s="46"/>
      <c r="J47" s="102"/>
      <c r="K47" s="102"/>
      <c r="L47" s="102"/>
    </row>
    <row r="48" spans="1:12" s="31" customFormat="1" ht="16.5" customHeight="1" x14ac:dyDescent="0.3">
      <c r="A48" s="40"/>
      <c r="B48" s="98" t="s">
        <v>114</v>
      </c>
      <c r="C48" s="75" t="s">
        <v>79</v>
      </c>
      <c r="D48" s="85" t="s">
        <v>308</v>
      </c>
      <c r="E48" s="46"/>
      <c r="F48" s="102"/>
      <c r="G48" s="46"/>
      <c r="H48" s="46"/>
      <c r="I48" s="46"/>
      <c r="J48" s="102"/>
      <c r="K48" s="102"/>
      <c r="L48" s="102"/>
    </row>
    <row r="49" spans="1:12" s="31" customFormat="1" ht="16.5" customHeight="1" x14ac:dyDescent="0.3">
      <c r="A49" s="40"/>
      <c r="B49" s="98" t="s">
        <v>115</v>
      </c>
      <c r="C49" s="75" t="s">
        <v>79</v>
      </c>
      <c r="D49" s="85" t="s">
        <v>309</v>
      </c>
      <c r="E49" s="46"/>
      <c r="F49" s="102"/>
      <c r="G49" s="46"/>
      <c r="H49" s="46"/>
      <c r="I49" s="46"/>
      <c r="J49" s="102"/>
      <c r="K49" s="102"/>
      <c r="L49" s="102"/>
    </row>
    <row r="50" spans="1:12" s="31" customFormat="1" ht="16.5" customHeight="1" x14ac:dyDescent="0.3">
      <c r="A50" s="40"/>
      <c r="B50" s="98" t="s">
        <v>116</v>
      </c>
      <c r="C50" s="75" t="s">
        <v>79</v>
      </c>
      <c r="D50" s="85" t="s">
        <v>310</v>
      </c>
      <c r="E50" s="46">
        <v>3</v>
      </c>
      <c r="F50" s="102"/>
      <c r="G50" s="46"/>
      <c r="H50" s="46"/>
      <c r="I50" s="46">
        <v>3</v>
      </c>
      <c r="J50" s="102"/>
      <c r="K50" s="102"/>
      <c r="L50" s="102"/>
    </row>
    <row r="51" spans="1:12" s="31" customFormat="1" ht="16.5" customHeight="1" x14ac:dyDescent="0.3">
      <c r="A51" s="40"/>
      <c r="B51" s="98" t="s">
        <v>117</v>
      </c>
      <c r="C51" s="75" t="s">
        <v>79</v>
      </c>
      <c r="D51" s="85" t="s">
        <v>311</v>
      </c>
      <c r="E51" s="46"/>
      <c r="F51" s="102"/>
      <c r="G51" s="46"/>
      <c r="H51" s="46"/>
      <c r="I51" s="46"/>
      <c r="J51" s="102"/>
      <c r="K51" s="102"/>
      <c r="L51" s="102"/>
    </row>
    <row r="52" spans="1:12" s="31" customFormat="1" ht="16.5" customHeight="1" x14ac:dyDescent="0.3">
      <c r="A52" s="40"/>
      <c r="B52" s="98" t="s">
        <v>118</v>
      </c>
      <c r="C52" s="75" t="s">
        <v>79</v>
      </c>
      <c r="D52" s="85" t="s">
        <v>312</v>
      </c>
      <c r="E52" s="46"/>
      <c r="F52" s="102"/>
      <c r="G52" s="46"/>
      <c r="H52" s="46"/>
      <c r="I52" s="46"/>
      <c r="J52" s="102"/>
      <c r="K52" s="102"/>
      <c r="L52" s="102"/>
    </row>
    <row r="53" spans="1:12" s="31" customFormat="1" ht="16.5" customHeight="1" x14ac:dyDescent="0.3">
      <c r="A53" s="40"/>
      <c r="B53" s="100" t="s">
        <v>119</v>
      </c>
      <c r="C53" s="75" t="s">
        <v>79</v>
      </c>
      <c r="D53" s="85" t="s">
        <v>313</v>
      </c>
      <c r="E53" s="46"/>
      <c r="F53" s="102"/>
      <c r="G53" s="46"/>
      <c r="H53" s="46"/>
      <c r="I53" s="46"/>
      <c r="J53" s="102"/>
      <c r="K53" s="102"/>
      <c r="L53" s="102"/>
    </row>
    <row r="54" spans="1:12" s="31" customFormat="1" ht="16.5" customHeight="1" x14ac:dyDescent="0.3">
      <c r="A54" s="40"/>
      <c r="B54" s="98" t="s">
        <v>120</v>
      </c>
      <c r="C54" s="75"/>
      <c r="D54" s="85" t="s">
        <v>314</v>
      </c>
      <c r="E54" s="46"/>
      <c r="F54" s="102"/>
      <c r="G54" s="46"/>
      <c r="H54" s="46"/>
      <c r="I54" s="46"/>
      <c r="J54" s="102"/>
      <c r="K54" s="102"/>
      <c r="L54" s="102"/>
    </row>
    <row r="55" spans="1:12" s="31" customFormat="1" ht="16.5" customHeight="1" x14ac:dyDescent="0.3">
      <c r="A55" s="40"/>
      <c r="B55" s="98" t="s">
        <v>114</v>
      </c>
      <c r="C55" s="75" t="s">
        <v>79</v>
      </c>
      <c r="D55" s="85" t="s">
        <v>315</v>
      </c>
      <c r="E55" s="46"/>
      <c r="F55" s="102"/>
      <c r="G55" s="46"/>
      <c r="H55" s="46"/>
      <c r="I55" s="46"/>
      <c r="J55" s="102"/>
      <c r="K55" s="102"/>
      <c r="L55" s="102"/>
    </row>
    <row r="56" spans="1:12" s="31" customFormat="1" ht="16.5" customHeight="1" x14ac:dyDescent="0.3">
      <c r="A56" s="40"/>
      <c r="B56" s="98" t="s">
        <v>115</v>
      </c>
      <c r="C56" s="75" t="s">
        <v>79</v>
      </c>
      <c r="D56" s="85" t="s">
        <v>316</v>
      </c>
      <c r="E56" s="46"/>
      <c r="F56" s="102"/>
      <c r="G56" s="46"/>
      <c r="H56" s="46"/>
      <c r="I56" s="46"/>
      <c r="J56" s="102"/>
      <c r="K56" s="102"/>
      <c r="L56" s="102"/>
    </row>
    <row r="57" spans="1:12" s="31" customFormat="1" ht="16.5" customHeight="1" x14ac:dyDescent="0.3">
      <c r="A57" s="40"/>
      <c r="B57" s="98" t="s">
        <v>116</v>
      </c>
      <c r="C57" s="75" t="s">
        <v>79</v>
      </c>
      <c r="D57" s="85" t="s">
        <v>317</v>
      </c>
      <c r="E57" s="46"/>
      <c r="F57" s="102"/>
      <c r="G57" s="46"/>
      <c r="H57" s="46"/>
      <c r="I57" s="46"/>
      <c r="J57" s="102"/>
      <c r="K57" s="102"/>
      <c r="L57" s="102"/>
    </row>
    <row r="58" spans="1:12" s="31" customFormat="1" ht="16.5" customHeight="1" x14ac:dyDescent="0.3">
      <c r="A58" s="40"/>
      <c r="B58" s="98" t="s">
        <v>117</v>
      </c>
      <c r="C58" s="75" t="s">
        <v>79</v>
      </c>
      <c r="D58" s="85" t="s">
        <v>318</v>
      </c>
      <c r="E58" s="46"/>
      <c r="F58" s="102"/>
      <c r="G58" s="46"/>
      <c r="H58" s="46"/>
      <c r="I58" s="46"/>
      <c r="J58" s="102"/>
      <c r="K58" s="102"/>
      <c r="L58" s="102"/>
    </row>
    <row r="59" spans="1:12" s="31" customFormat="1" ht="16.5" customHeight="1" x14ac:dyDescent="0.3">
      <c r="A59" s="40"/>
      <c r="B59" s="98" t="s">
        <v>118</v>
      </c>
      <c r="C59" s="75" t="s">
        <v>79</v>
      </c>
      <c r="D59" s="85" t="s">
        <v>319</v>
      </c>
      <c r="E59" s="46"/>
      <c r="F59" s="102"/>
      <c r="G59" s="46"/>
      <c r="H59" s="46"/>
      <c r="I59" s="46"/>
      <c r="J59" s="102"/>
      <c r="K59" s="102"/>
      <c r="L59" s="102"/>
    </row>
    <row r="60" spans="1:12" s="31" customFormat="1" ht="16.5" customHeight="1" x14ac:dyDescent="0.3">
      <c r="A60" s="40"/>
      <c r="B60" s="40" t="s">
        <v>121</v>
      </c>
      <c r="C60" s="75" t="s">
        <v>79</v>
      </c>
      <c r="D60" s="85" t="s">
        <v>320</v>
      </c>
      <c r="E60" s="46"/>
      <c r="F60" s="102"/>
      <c r="G60" s="46"/>
      <c r="H60" s="46"/>
      <c r="I60" s="46"/>
      <c r="J60" s="102"/>
      <c r="K60" s="102"/>
      <c r="L60" s="102"/>
    </row>
    <row r="61" spans="1:12" s="31" customFormat="1" ht="21" customHeight="1" x14ac:dyDescent="0.3">
      <c r="A61" s="70">
        <v>6</v>
      </c>
      <c r="B61" s="77" t="s">
        <v>122</v>
      </c>
      <c r="C61" s="75" t="s">
        <v>79</v>
      </c>
      <c r="D61" s="85" t="s">
        <v>321</v>
      </c>
      <c r="E61" s="46"/>
      <c r="F61" s="46"/>
      <c r="G61" s="46"/>
      <c r="H61" s="46"/>
      <c r="I61" s="46"/>
      <c r="J61" s="46"/>
      <c r="K61" s="46"/>
      <c r="L61" s="46"/>
    </row>
    <row r="62" spans="1:12" s="31" customFormat="1" ht="24" customHeight="1" x14ac:dyDescent="0.3">
      <c r="A62" s="70"/>
      <c r="B62" s="39" t="s">
        <v>123</v>
      </c>
      <c r="C62" s="75" t="s">
        <v>79</v>
      </c>
      <c r="D62" s="85" t="s">
        <v>322</v>
      </c>
      <c r="E62" s="46">
        <v>6</v>
      </c>
      <c r="F62" s="46">
        <v>1</v>
      </c>
      <c r="G62" s="46"/>
      <c r="H62" s="46"/>
      <c r="I62" s="46">
        <v>6</v>
      </c>
      <c r="J62" s="46">
        <v>1</v>
      </c>
      <c r="K62" s="46"/>
      <c r="L62" s="46"/>
    </row>
    <row r="63" spans="1:12" s="31" customFormat="1" ht="36" customHeight="1" x14ac:dyDescent="0.3">
      <c r="A63" s="70"/>
      <c r="B63" s="72" t="s">
        <v>124</v>
      </c>
      <c r="C63" s="75" t="s">
        <v>79</v>
      </c>
      <c r="D63" s="85" t="s">
        <v>323</v>
      </c>
      <c r="E63" s="46"/>
      <c r="F63" s="46"/>
      <c r="G63" s="46"/>
      <c r="H63" s="46"/>
      <c r="I63" s="46"/>
      <c r="J63" s="46"/>
      <c r="K63" s="46"/>
      <c r="L63" s="46"/>
    </row>
    <row r="64" spans="1:12" s="31" customFormat="1" ht="24" customHeight="1" x14ac:dyDescent="0.3">
      <c r="A64" s="70"/>
      <c r="B64" s="39" t="s">
        <v>125</v>
      </c>
      <c r="C64" s="75" t="s">
        <v>79</v>
      </c>
      <c r="D64" s="85" t="s">
        <v>324</v>
      </c>
      <c r="E64" s="46"/>
      <c r="F64" s="46"/>
      <c r="G64" s="46"/>
      <c r="H64" s="46"/>
      <c r="I64" s="46"/>
      <c r="J64" s="46"/>
      <c r="K64" s="46"/>
      <c r="L64" s="46"/>
    </row>
    <row r="65" spans="1:12" customFormat="1" ht="6" customHeight="1" x14ac:dyDescent="0.25">
      <c r="A65" s="11"/>
      <c r="B65" s="12"/>
      <c r="C65" s="11"/>
      <c r="D65" s="11"/>
      <c r="E65" s="69"/>
      <c r="F65" s="69"/>
      <c r="G65" s="69"/>
      <c r="H65" s="69"/>
      <c r="I65" s="69"/>
      <c r="J65" s="96"/>
      <c r="K65" s="96"/>
      <c r="L65" s="96"/>
    </row>
    <row r="66" spans="1:12" customFormat="1" ht="24" customHeight="1" x14ac:dyDescent="0.25">
      <c r="A66" s="11"/>
      <c r="B66" s="12"/>
      <c r="C66" s="11"/>
      <c r="D66" s="11"/>
      <c r="E66" s="69"/>
      <c r="F66" s="69"/>
      <c r="G66" s="115" t="s">
        <v>202</v>
      </c>
      <c r="H66" s="115"/>
      <c r="I66" s="115"/>
      <c r="J66" s="115"/>
      <c r="K66" s="115"/>
      <c r="L66" s="115"/>
    </row>
    <row r="67" spans="1:12" customFormat="1" ht="24" customHeight="1" x14ac:dyDescent="0.25">
      <c r="A67" s="11"/>
      <c r="B67" s="12"/>
      <c r="C67" s="11"/>
      <c r="D67" s="11"/>
      <c r="E67" s="69"/>
      <c r="F67" s="69"/>
      <c r="G67" s="114" t="s">
        <v>194</v>
      </c>
      <c r="H67" s="114"/>
      <c r="I67" s="114"/>
      <c r="J67" s="114"/>
      <c r="K67" s="114"/>
      <c r="L67" s="114"/>
    </row>
    <row r="68" spans="1:12" customFormat="1" ht="24" customHeight="1" x14ac:dyDescent="0.25">
      <c r="A68" s="11"/>
      <c r="B68" s="12"/>
      <c r="C68" s="11"/>
      <c r="D68" s="11"/>
      <c r="E68" s="69"/>
      <c r="F68" s="69"/>
      <c r="G68" s="69"/>
      <c r="H68" s="69"/>
      <c r="I68" s="69"/>
      <c r="J68" s="96"/>
      <c r="K68" s="96"/>
      <c r="L68" s="96"/>
    </row>
    <row r="69" spans="1:12" ht="62.25" customHeight="1" x14ac:dyDescent="0.25">
      <c r="A69" s="11"/>
      <c r="B69" s="12"/>
      <c r="C69" s="11"/>
      <c r="D69" s="11"/>
      <c r="E69" s="69"/>
      <c r="F69" s="69"/>
      <c r="G69" s="69"/>
      <c r="H69" s="69"/>
      <c r="I69" s="69"/>
      <c r="J69" s="96"/>
      <c r="K69" s="96"/>
      <c r="L69" s="96"/>
    </row>
    <row r="70" spans="1:12" ht="24" customHeight="1" x14ac:dyDescent="0.25">
      <c r="A70" s="11"/>
      <c r="B70" s="12"/>
      <c r="C70" s="11"/>
      <c r="D70" s="11"/>
      <c r="E70" s="69"/>
      <c r="F70" s="69"/>
      <c r="G70" s="116" t="s">
        <v>203</v>
      </c>
      <c r="H70" s="116"/>
      <c r="I70" s="116"/>
      <c r="J70" s="116"/>
      <c r="K70" s="116"/>
      <c r="L70" s="116"/>
    </row>
    <row r="71" spans="1:12" x14ac:dyDescent="0.25">
      <c r="A71" s="11"/>
      <c r="B71" s="12"/>
      <c r="C71" s="11"/>
      <c r="D71" s="11"/>
      <c r="E71" s="69"/>
      <c r="F71" s="69"/>
      <c r="G71" s="69"/>
      <c r="H71" s="69"/>
      <c r="I71" s="69"/>
      <c r="J71" s="96"/>
      <c r="K71" s="96"/>
      <c r="L71" s="96"/>
    </row>
  </sheetData>
  <mergeCells count="21">
    <mergeCell ref="I8:I9"/>
    <mergeCell ref="A4:L4"/>
    <mergeCell ref="G66:L66"/>
    <mergeCell ref="G67:L67"/>
    <mergeCell ref="G70:L70"/>
    <mergeCell ref="A3:L3"/>
    <mergeCell ref="A5:L5"/>
    <mergeCell ref="A1:L1"/>
    <mergeCell ref="A2:L2"/>
    <mergeCell ref="J8:J9"/>
    <mergeCell ref="K8:L8"/>
    <mergeCell ref="C7:C9"/>
    <mergeCell ref="B7:B9"/>
    <mergeCell ref="E7:H7"/>
    <mergeCell ref="I7:L7"/>
    <mergeCell ref="E8:E9"/>
    <mergeCell ref="B6:F6"/>
    <mergeCell ref="A7:A9"/>
    <mergeCell ref="F8:F9"/>
    <mergeCell ref="G8:H8"/>
    <mergeCell ref="D7:D9"/>
  </mergeCells>
  <pageMargins left="0.5" right="0.3" top="0.5" bottom="0.5" header="0.31496062992126" footer="0.196850393700787"/>
  <pageSetup paperSize="9" firstPageNumber="15" orientation="landscape" useFirstPageNumber="1" r:id="rId1"/>
  <headerFooter>
    <oddFooter>&amp;C&amp;"Times New Roman,thường"&amp;10&amp;P</oddFooter>
  </headerFooter>
  <rowBreaks count="1" manualBreakCount="1"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topLeftCell="A4" workbookViewId="0">
      <selection activeCell="AG16" sqref="AG16"/>
    </sheetView>
  </sheetViews>
  <sheetFormatPr defaultRowHeight="15" x14ac:dyDescent="0.25"/>
  <cols>
    <col min="1" max="1" width="6" customWidth="1"/>
    <col min="2" max="2" width="8.7109375" customWidth="1"/>
    <col min="3" max="3" width="6.140625" customWidth="1"/>
    <col min="4" max="4" width="5.28515625" customWidth="1"/>
    <col min="5" max="5" width="5.7109375" customWidth="1"/>
    <col min="6" max="6" width="6.7109375" customWidth="1"/>
    <col min="7" max="7" width="4.5703125" customWidth="1"/>
    <col min="8" max="8" width="4.85546875" hidden="1" customWidth="1"/>
    <col min="9" max="9" width="5.28515625" hidden="1" customWidth="1"/>
    <col min="10" max="10" width="8.140625" customWidth="1"/>
    <col min="11" max="11" width="3.42578125" customWidth="1"/>
    <col min="12" max="12" width="5.140625" hidden="1" customWidth="1"/>
    <col min="13" max="13" width="4.140625" hidden="1" customWidth="1"/>
    <col min="14" max="14" width="6.5703125" customWidth="1"/>
    <col min="15" max="15" width="4.140625" customWidth="1"/>
    <col min="16" max="16" width="6.28515625" hidden="1" customWidth="1"/>
    <col min="17" max="17" width="5.42578125" hidden="1" customWidth="1"/>
    <col min="18" max="18" width="5.5703125" customWidth="1"/>
    <col min="19" max="19" width="6.42578125" customWidth="1"/>
    <col min="20" max="20" width="4.85546875" hidden="1" customWidth="1"/>
    <col min="21" max="21" width="4" hidden="1" customWidth="1"/>
    <col min="22" max="22" width="8.85546875" customWidth="1"/>
    <col min="23" max="23" width="3.7109375" bestFit="1" customWidth="1"/>
    <col min="24" max="24" width="5.5703125" customWidth="1"/>
    <col min="25" max="25" width="4.28515625" customWidth="1"/>
    <col min="26" max="256" width="9.140625" customWidth="1"/>
    <col min="257" max="257" width="19.140625" customWidth="1"/>
    <col min="258" max="261" width="10.140625" customWidth="1"/>
    <col min="262" max="512" width="9.140625" customWidth="1"/>
    <col min="513" max="513" width="19.140625" customWidth="1"/>
    <col min="514" max="517" width="10.140625" customWidth="1"/>
    <col min="518" max="768" width="9.140625" customWidth="1"/>
    <col min="769" max="769" width="19.140625" customWidth="1"/>
    <col min="770" max="773" width="10.140625" customWidth="1"/>
    <col min="774" max="1024" width="9.140625" customWidth="1"/>
    <col min="1025" max="1025" width="19.140625" customWidth="1"/>
    <col min="1026" max="1029" width="10.140625" customWidth="1"/>
    <col min="1030" max="1280" width="9.140625" customWidth="1"/>
    <col min="1281" max="1281" width="19.140625" customWidth="1"/>
    <col min="1282" max="1285" width="10.140625" customWidth="1"/>
    <col min="1286" max="1536" width="9.140625" customWidth="1"/>
    <col min="1537" max="1537" width="19.140625" customWidth="1"/>
    <col min="1538" max="1541" width="10.140625" customWidth="1"/>
    <col min="1542" max="1792" width="9.140625" customWidth="1"/>
    <col min="1793" max="1793" width="19.140625" customWidth="1"/>
    <col min="1794" max="1797" width="10.140625" customWidth="1"/>
    <col min="1798" max="2048" width="9.140625" customWidth="1"/>
    <col min="2049" max="2049" width="19.140625" customWidth="1"/>
    <col min="2050" max="2053" width="10.140625" customWidth="1"/>
    <col min="2054" max="2304" width="9.140625" customWidth="1"/>
    <col min="2305" max="2305" width="19.140625" customWidth="1"/>
    <col min="2306" max="2309" width="10.140625" customWidth="1"/>
    <col min="2310" max="2560" width="9.140625" customWidth="1"/>
    <col min="2561" max="2561" width="19.140625" customWidth="1"/>
    <col min="2562" max="2565" width="10.140625" customWidth="1"/>
    <col min="2566" max="2816" width="9.140625" customWidth="1"/>
    <col min="2817" max="2817" width="19.140625" customWidth="1"/>
    <col min="2818" max="2821" width="10.140625" customWidth="1"/>
    <col min="2822" max="3072" width="9.140625" customWidth="1"/>
    <col min="3073" max="3073" width="19.140625" customWidth="1"/>
    <col min="3074" max="3077" width="10.140625" customWidth="1"/>
    <col min="3078" max="3328" width="9.140625" customWidth="1"/>
    <col min="3329" max="3329" width="19.140625" customWidth="1"/>
    <col min="3330" max="3333" width="10.140625" customWidth="1"/>
    <col min="3334" max="3584" width="9.140625" customWidth="1"/>
    <col min="3585" max="3585" width="19.140625" customWidth="1"/>
    <col min="3586" max="3589" width="10.140625" customWidth="1"/>
    <col min="3590" max="3840" width="9.140625" customWidth="1"/>
    <col min="3841" max="3841" width="19.140625" customWidth="1"/>
    <col min="3842" max="3845" width="10.140625" customWidth="1"/>
    <col min="3846" max="4096" width="9.140625" customWidth="1"/>
    <col min="4097" max="4097" width="19.140625" customWidth="1"/>
    <col min="4098" max="4101" width="10.140625" customWidth="1"/>
    <col min="4102" max="4352" width="9.140625" customWidth="1"/>
    <col min="4353" max="4353" width="19.140625" customWidth="1"/>
    <col min="4354" max="4357" width="10.140625" customWidth="1"/>
    <col min="4358" max="4608" width="9.140625" customWidth="1"/>
    <col min="4609" max="4609" width="19.140625" customWidth="1"/>
    <col min="4610" max="4613" width="10.140625" customWidth="1"/>
    <col min="4614" max="4864" width="9.140625" customWidth="1"/>
    <col min="4865" max="4865" width="19.140625" customWidth="1"/>
    <col min="4866" max="4869" width="10.140625" customWidth="1"/>
    <col min="4870" max="5120" width="9.140625" customWidth="1"/>
    <col min="5121" max="5121" width="19.140625" customWidth="1"/>
    <col min="5122" max="5125" width="10.140625" customWidth="1"/>
    <col min="5126" max="5376" width="9.140625" customWidth="1"/>
    <col min="5377" max="5377" width="19.140625" customWidth="1"/>
    <col min="5378" max="5381" width="10.140625" customWidth="1"/>
    <col min="5382" max="5632" width="9.140625" customWidth="1"/>
    <col min="5633" max="5633" width="19.140625" customWidth="1"/>
    <col min="5634" max="5637" width="10.140625" customWidth="1"/>
    <col min="5638" max="5888" width="9.140625" customWidth="1"/>
    <col min="5889" max="5889" width="19.140625" customWidth="1"/>
    <col min="5890" max="5893" width="10.140625" customWidth="1"/>
    <col min="5894" max="6144" width="9.140625" customWidth="1"/>
    <col min="6145" max="6145" width="19.140625" customWidth="1"/>
    <col min="6146" max="6149" width="10.140625" customWidth="1"/>
    <col min="6150" max="6400" width="9.140625" customWidth="1"/>
    <col min="6401" max="6401" width="19.140625" customWidth="1"/>
    <col min="6402" max="6405" width="10.140625" customWidth="1"/>
    <col min="6406" max="6656" width="9.140625" customWidth="1"/>
    <col min="6657" max="6657" width="19.140625" customWidth="1"/>
    <col min="6658" max="6661" width="10.140625" customWidth="1"/>
    <col min="6662" max="6912" width="9.140625" customWidth="1"/>
    <col min="6913" max="6913" width="19.140625" customWidth="1"/>
    <col min="6914" max="6917" width="10.140625" customWidth="1"/>
    <col min="6918" max="7168" width="9.140625" customWidth="1"/>
    <col min="7169" max="7169" width="19.140625" customWidth="1"/>
    <col min="7170" max="7173" width="10.140625" customWidth="1"/>
    <col min="7174" max="7424" width="9.140625" customWidth="1"/>
    <col min="7425" max="7425" width="19.140625" customWidth="1"/>
    <col min="7426" max="7429" width="10.140625" customWidth="1"/>
    <col min="7430" max="7680" width="9.140625" customWidth="1"/>
    <col min="7681" max="7681" width="19.140625" customWidth="1"/>
    <col min="7682" max="7685" width="10.140625" customWidth="1"/>
    <col min="7686" max="7936" width="9.140625" customWidth="1"/>
    <col min="7937" max="7937" width="19.140625" customWidth="1"/>
    <col min="7938" max="7941" width="10.140625" customWidth="1"/>
    <col min="7942" max="8192" width="9.140625" customWidth="1"/>
    <col min="8193" max="8193" width="19.140625" customWidth="1"/>
    <col min="8194" max="8197" width="10.140625" customWidth="1"/>
    <col min="8198" max="8448" width="9.140625" customWidth="1"/>
    <col min="8449" max="8449" width="19.140625" customWidth="1"/>
    <col min="8450" max="8453" width="10.140625" customWidth="1"/>
    <col min="8454" max="8704" width="9.140625" customWidth="1"/>
    <col min="8705" max="8705" width="19.140625" customWidth="1"/>
    <col min="8706" max="8709" width="10.140625" customWidth="1"/>
    <col min="8710" max="8960" width="9.140625" customWidth="1"/>
    <col min="8961" max="8961" width="19.140625" customWidth="1"/>
    <col min="8962" max="8965" width="10.140625" customWidth="1"/>
    <col min="8966" max="9216" width="9.140625" customWidth="1"/>
    <col min="9217" max="9217" width="19.140625" customWidth="1"/>
    <col min="9218" max="9221" width="10.140625" customWidth="1"/>
    <col min="9222" max="9472" width="9.140625" customWidth="1"/>
    <col min="9473" max="9473" width="19.140625" customWidth="1"/>
    <col min="9474" max="9477" width="10.140625" customWidth="1"/>
    <col min="9478" max="9728" width="9.140625" customWidth="1"/>
    <col min="9729" max="9729" width="19.140625" customWidth="1"/>
    <col min="9730" max="9733" width="10.140625" customWidth="1"/>
    <col min="9734" max="9984" width="9.140625" customWidth="1"/>
    <col min="9985" max="9985" width="19.140625" customWidth="1"/>
    <col min="9986" max="9989" width="10.140625" customWidth="1"/>
    <col min="9990" max="10240" width="9.140625" customWidth="1"/>
    <col min="10241" max="10241" width="19.140625" customWidth="1"/>
    <col min="10242" max="10245" width="10.140625" customWidth="1"/>
    <col min="10246" max="10496" width="9.140625" customWidth="1"/>
    <col min="10497" max="10497" width="19.140625" customWidth="1"/>
    <col min="10498" max="10501" width="10.140625" customWidth="1"/>
    <col min="10502" max="10752" width="9.140625" customWidth="1"/>
    <col min="10753" max="10753" width="19.140625" customWidth="1"/>
    <col min="10754" max="10757" width="10.140625" customWidth="1"/>
    <col min="10758" max="11008" width="9.140625" customWidth="1"/>
    <col min="11009" max="11009" width="19.140625" customWidth="1"/>
    <col min="11010" max="11013" width="10.140625" customWidth="1"/>
    <col min="11014" max="11264" width="9.140625" customWidth="1"/>
    <col min="11265" max="11265" width="19.140625" customWidth="1"/>
    <col min="11266" max="11269" width="10.140625" customWidth="1"/>
    <col min="11270" max="11520" width="9.140625" customWidth="1"/>
    <col min="11521" max="11521" width="19.140625" customWidth="1"/>
    <col min="11522" max="11525" width="10.140625" customWidth="1"/>
    <col min="11526" max="11776" width="9.140625" customWidth="1"/>
    <col min="11777" max="11777" width="19.140625" customWidth="1"/>
    <col min="11778" max="11781" width="10.140625" customWidth="1"/>
    <col min="11782" max="12032" width="9.140625" customWidth="1"/>
    <col min="12033" max="12033" width="19.140625" customWidth="1"/>
    <col min="12034" max="12037" width="10.140625" customWidth="1"/>
    <col min="12038" max="12288" width="9.140625" customWidth="1"/>
    <col min="12289" max="12289" width="19.140625" customWidth="1"/>
    <col min="12290" max="12293" width="10.140625" customWidth="1"/>
    <col min="12294" max="12544" width="9.140625" customWidth="1"/>
    <col min="12545" max="12545" width="19.140625" customWidth="1"/>
    <col min="12546" max="12549" width="10.140625" customWidth="1"/>
    <col min="12550" max="12800" width="9.140625" customWidth="1"/>
    <col min="12801" max="12801" width="19.140625" customWidth="1"/>
    <col min="12802" max="12805" width="10.140625" customWidth="1"/>
    <col min="12806" max="13056" width="9.140625" customWidth="1"/>
    <col min="13057" max="13057" width="19.140625" customWidth="1"/>
    <col min="13058" max="13061" width="10.140625" customWidth="1"/>
    <col min="13062" max="13312" width="9.140625" customWidth="1"/>
    <col min="13313" max="13313" width="19.140625" customWidth="1"/>
    <col min="13314" max="13317" width="10.140625" customWidth="1"/>
    <col min="13318" max="13568" width="9.140625" customWidth="1"/>
    <col min="13569" max="13569" width="19.140625" customWidth="1"/>
    <col min="13570" max="13573" width="10.140625" customWidth="1"/>
    <col min="13574" max="13824" width="9.140625" customWidth="1"/>
    <col min="13825" max="13825" width="19.140625" customWidth="1"/>
    <col min="13826" max="13829" width="10.140625" customWidth="1"/>
    <col min="13830" max="14080" width="9.140625" customWidth="1"/>
    <col min="14081" max="14081" width="19.140625" customWidth="1"/>
    <col min="14082" max="14085" width="10.140625" customWidth="1"/>
    <col min="14086" max="14336" width="9.140625" customWidth="1"/>
    <col min="14337" max="14337" width="19.140625" customWidth="1"/>
    <col min="14338" max="14341" width="10.140625" customWidth="1"/>
    <col min="14342" max="14592" width="9.140625" customWidth="1"/>
    <col min="14593" max="14593" width="19.140625" customWidth="1"/>
    <col min="14594" max="14597" width="10.140625" customWidth="1"/>
    <col min="14598" max="14848" width="9.140625" customWidth="1"/>
    <col min="14849" max="14849" width="19.140625" customWidth="1"/>
    <col min="14850" max="14853" width="10.140625" customWidth="1"/>
    <col min="14854" max="15104" width="9.140625" customWidth="1"/>
    <col min="15105" max="15105" width="19.140625" customWidth="1"/>
    <col min="15106" max="15109" width="10.140625" customWidth="1"/>
    <col min="15110" max="15360" width="9.140625" customWidth="1"/>
    <col min="15361" max="15361" width="19.140625" customWidth="1"/>
    <col min="15362" max="15365" width="10.140625" customWidth="1"/>
    <col min="15366" max="15616" width="9.140625" customWidth="1"/>
    <col min="15617" max="15617" width="19.140625" customWidth="1"/>
    <col min="15618" max="15621" width="10.140625" customWidth="1"/>
    <col min="15622" max="15872" width="9.140625" customWidth="1"/>
    <col min="15873" max="15873" width="19.140625" customWidth="1"/>
    <col min="15874" max="15877" width="10.140625" customWidth="1"/>
    <col min="15878" max="16128" width="9.140625" customWidth="1"/>
    <col min="16129" max="16129" width="19.140625" customWidth="1"/>
    <col min="16130" max="16133" width="10.140625" customWidth="1"/>
  </cols>
  <sheetData>
    <row r="1" spans="1:25" ht="16.5" customHeight="1" x14ac:dyDescent="0.25">
      <c r="A1" s="140" t="s">
        <v>186</v>
      </c>
      <c r="B1" s="140"/>
      <c r="C1" s="140"/>
      <c r="D1" s="140"/>
      <c r="E1" s="140"/>
      <c r="F1" s="140"/>
      <c r="G1" s="4"/>
    </row>
    <row r="2" spans="1:25" ht="16.5" customHeight="1" x14ac:dyDescent="0.25">
      <c r="A2" s="139" t="s">
        <v>201</v>
      </c>
      <c r="B2" s="139"/>
      <c r="C2" s="139"/>
      <c r="D2" s="139"/>
      <c r="E2" s="139"/>
      <c r="F2" s="139"/>
    </row>
    <row r="3" spans="1:25" s="29" customFormat="1" ht="16.5" customHeight="1" x14ac:dyDescent="0.3">
      <c r="A3" s="28"/>
      <c r="B3" s="117" t="s">
        <v>187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</row>
    <row r="4" spans="1:25" s="29" customFormat="1" ht="16.5" customHeight="1" x14ac:dyDescent="0.3">
      <c r="A4" s="117" t="s">
        <v>192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5" s="29" customFormat="1" ht="16.5" customHeight="1" x14ac:dyDescent="0.3">
      <c r="A5" s="30"/>
      <c r="B5" s="30"/>
      <c r="C5" s="30"/>
      <c r="D5" s="30"/>
      <c r="E5" s="30"/>
      <c r="F5" s="30"/>
      <c r="G5" s="117" t="s">
        <v>188</v>
      </c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30"/>
      <c r="T5" s="30"/>
      <c r="U5" s="30"/>
      <c r="V5" s="30"/>
      <c r="W5" s="30"/>
      <c r="X5" s="30"/>
    </row>
    <row r="6" spans="1:25" s="29" customFormat="1" ht="16.5" customHeight="1" x14ac:dyDescent="0.3">
      <c r="A6" s="28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1:25" ht="15.75" customHeight="1" x14ac:dyDescent="0.25">
      <c r="A7" s="127" t="s">
        <v>126</v>
      </c>
      <c r="B7" s="130" t="s">
        <v>127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2"/>
    </row>
    <row r="8" spans="1:25" ht="23.25" customHeight="1" x14ac:dyDescent="0.25">
      <c r="A8" s="128"/>
      <c r="B8" s="133" t="s">
        <v>128</v>
      </c>
      <c r="C8" s="134"/>
      <c r="D8" s="134"/>
      <c r="E8" s="135"/>
      <c r="F8" s="136" t="s">
        <v>129</v>
      </c>
      <c r="G8" s="137"/>
      <c r="H8" s="137"/>
      <c r="I8" s="137"/>
      <c r="J8" s="136" t="s">
        <v>130</v>
      </c>
      <c r="K8" s="137"/>
      <c r="L8" s="137"/>
      <c r="M8" s="138"/>
      <c r="N8" s="136" t="s">
        <v>131</v>
      </c>
      <c r="O8" s="137"/>
      <c r="P8" s="137"/>
      <c r="Q8" s="138"/>
      <c r="R8" s="136" t="s">
        <v>132</v>
      </c>
      <c r="S8" s="137"/>
      <c r="T8" s="137"/>
      <c r="U8" s="138"/>
      <c r="V8" s="136" t="s">
        <v>133</v>
      </c>
      <c r="W8" s="137"/>
      <c r="X8" s="137"/>
      <c r="Y8" s="138"/>
    </row>
    <row r="9" spans="1:25" ht="30" customHeight="1" x14ac:dyDescent="0.25">
      <c r="A9" s="128"/>
      <c r="B9" s="125" t="s">
        <v>4</v>
      </c>
      <c r="C9" s="126" t="s">
        <v>74</v>
      </c>
      <c r="D9" s="125" t="s">
        <v>182</v>
      </c>
      <c r="E9" s="126"/>
      <c r="F9" s="125" t="s">
        <v>4</v>
      </c>
      <c r="G9" s="126" t="s">
        <v>74</v>
      </c>
      <c r="H9" s="125" t="s">
        <v>182</v>
      </c>
      <c r="I9" s="126"/>
      <c r="J9" s="125" t="s">
        <v>4</v>
      </c>
      <c r="K9" s="126" t="s">
        <v>74</v>
      </c>
      <c r="L9" s="125" t="s">
        <v>182</v>
      </c>
      <c r="M9" s="126"/>
      <c r="N9" s="125" t="s">
        <v>4</v>
      </c>
      <c r="O9" s="126" t="s">
        <v>74</v>
      </c>
      <c r="P9" s="125" t="s">
        <v>183</v>
      </c>
      <c r="Q9" s="126"/>
      <c r="R9" s="125" t="s">
        <v>185</v>
      </c>
      <c r="S9" s="126" t="s">
        <v>74</v>
      </c>
      <c r="T9" s="125" t="s">
        <v>183</v>
      </c>
      <c r="U9" s="126"/>
      <c r="V9" s="125" t="s">
        <v>4</v>
      </c>
      <c r="W9" s="126" t="s">
        <v>74</v>
      </c>
      <c r="X9" s="125" t="s">
        <v>182</v>
      </c>
      <c r="Y9" s="126"/>
    </row>
    <row r="10" spans="1:25" ht="22.5" customHeight="1" x14ac:dyDescent="0.25">
      <c r="A10" s="129"/>
      <c r="B10" s="126"/>
      <c r="C10" s="126"/>
      <c r="D10" s="2" t="s">
        <v>76</v>
      </c>
      <c r="E10" s="2" t="s">
        <v>74</v>
      </c>
      <c r="F10" s="126"/>
      <c r="G10" s="126"/>
      <c r="H10" s="2" t="s">
        <v>76</v>
      </c>
      <c r="I10" s="2" t="s">
        <v>74</v>
      </c>
      <c r="J10" s="126"/>
      <c r="K10" s="126"/>
      <c r="L10" s="2" t="s">
        <v>76</v>
      </c>
      <c r="M10" s="2" t="s">
        <v>74</v>
      </c>
      <c r="N10" s="126"/>
      <c r="O10" s="126"/>
      <c r="P10" s="2" t="s">
        <v>76</v>
      </c>
      <c r="Q10" s="2" t="s">
        <v>74</v>
      </c>
      <c r="R10" s="126"/>
      <c r="S10" s="126"/>
      <c r="T10" s="2" t="s">
        <v>76</v>
      </c>
      <c r="U10" s="2" t="s">
        <v>74</v>
      </c>
      <c r="V10" s="126"/>
      <c r="W10" s="126"/>
      <c r="X10" s="2" t="s">
        <v>76</v>
      </c>
      <c r="Y10" s="2" t="s">
        <v>74</v>
      </c>
    </row>
    <row r="11" spans="1:25" ht="30.75" customHeight="1" x14ac:dyDescent="0.25">
      <c r="A11" s="1" t="s">
        <v>184</v>
      </c>
      <c r="B11" s="16">
        <f t="shared" ref="B11:E11" si="0">B12+B13+B14+B15+B16+B17+B18</f>
        <v>509</v>
      </c>
      <c r="C11" s="16">
        <f t="shared" si="0"/>
        <v>220</v>
      </c>
      <c r="D11" s="17">
        <f t="shared" si="0"/>
        <v>0</v>
      </c>
      <c r="E11" s="17">
        <f t="shared" si="0"/>
        <v>0</v>
      </c>
      <c r="F11" s="17">
        <f>F12+F13+F14+F15+F16+F17+F18</f>
        <v>95</v>
      </c>
      <c r="G11" s="17">
        <f t="shared" ref="G11:Y11" si="1">G12+G13+G14+G15+G16+G17+G18</f>
        <v>41</v>
      </c>
      <c r="H11" s="17">
        <f t="shared" si="1"/>
        <v>0</v>
      </c>
      <c r="I11" s="17">
        <f t="shared" si="1"/>
        <v>0</v>
      </c>
      <c r="J11" s="17">
        <f t="shared" si="1"/>
        <v>101</v>
      </c>
      <c r="K11" s="17">
        <f t="shared" si="1"/>
        <v>51</v>
      </c>
      <c r="L11" s="17">
        <f t="shared" si="1"/>
        <v>0</v>
      </c>
      <c r="M11" s="17">
        <f t="shared" si="1"/>
        <v>0</v>
      </c>
      <c r="N11" s="17">
        <f t="shared" si="1"/>
        <v>99</v>
      </c>
      <c r="O11" s="17">
        <f t="shared" si="1"/>
        <v>41</v>
      </c>
      <c r="P11" s="17">
        <f t="shared" si="1"/>
        <v>0</v>
      </c>
      <c r="Q11" s="17">
        <f t="shared" si="1"/>
        <v>0</v>
      </c>
      <c r="R11" s="17">
        <f t="shared" si="1"/>
        <v>109</v>
      </c>
      <c r="S11" s="17">
        <f t="shared" si="1"/>
        <v>51</v>
      </c>
      <c r="T11" s="17">
        <f t="shared" si="1"/>
        <v>0</v>
      </c>
      <c r="U11" s="17">
        <f t="shared" si="1"/>
        <v>0</v>
      </c>
      <c r="V11" s="17">
        <f t="shared" si="1"/>
        <v>105</v>
      </c>
      <c r="W11" s="17">
        <f t="shared" si="1"/>
        <v>36</v>
      </c>
      <c r="X11" s="17">
        <f t="shared" si="1"/>
        <v>0</v>
      </c>
      <c r="Y11" s="17">
        <f t="shared" si="1"/>
        <v>0</v>
      </c>
    </row>
    <row r="12" spans="1:25" ht="27" customHeight="1" x14ac:dyDescent="0.25">
      <c r="A12" s="7">
        <v>5</v>
      </c>
      <c r="B12" s="15"/>
      <c r="C12" s="15"/>
      <c r="D12" s="16"/>
      <c r="E12" s="1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27" customHeight="1" x14ac:dyDescent="0.25">
      <c r="A13" s="8">
        <v>6</v>
      </c>
      <c r="B13" s="16">
        <f>F13+J13+N13+R13+V13</f>
        <v>93</v>
      </c>
      <c r="C13" s="16">
        <f>G13+K13+O13+S13+W13</f>
        <v>41</v>
      </c>
      <c r="D13" s="16"/>
      <c r="E13" s="17"/>
      <c r="F13" s="14">
        <v>93</v>
      </c>
      <c r="G13" s="14">
        <v>41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27" customHeight="1" x14ac:dyDescent="0.25">
      <c r="A14" s="8">
        <v>7</v>
      </c>
      <c r="B14" s="16">
        <f t="shared" ref="B14:B18" si="2">F14+J14+N14+R14+V14</f>
        <v>99</v>
      </c>
      <c r="C14" s="16">
        <f t="shared" ref="C14:C18" si="3">G14+K14+O14+S14+W14</f>
        <v>51</v>
      </c>
      <c r="D14" s="16"/>
      <c r="E14" s="17"/>
      <c r="F14" s="14">
        <v>2</v>
      </c>
      <c r="G14" s="14"/>
      <c r="H14" s="14"/>
      <c r="I14" s="14"/>
      <c r="J14" s="14">
        <v>97</v>
      </c>
      <c r="K14" s="14">
        <v>51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27" customHeight="1" x14ac:dyDescent="0.25">
      <c r="A15" s="8">
        <v>8</v>
      </c>
      <c r="B15" s="16">
        <f t="shared" si="2"/>
        <v>100</v>
      </c>
      <c r="C15" s="16">
        <f t="shared" si="3"/>
        <v>41</v>
      </c>
      <c r="D15" s="16"/>
      <c r="E15" s="17"/>
      <c r="F15" s="19"/>
      <c r="G15" s="14"/>
      <c r="H15" s="14"/>
      <c r="I15" s="14"/>
      <c r="J15" s="14">
        <v>2</v>
      </c>
      <c r="K15" s="14"/>
      <c r="L15" s="14"/>
      <c r="M15" s="14"/>
      <c r="N15" s="14">
        <v>98</v>
      </c>
      <c r="O15" s="14">
        <v>41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27" customHeight="1" x14ac:dyDescent="0.25">
      <c r="A16" s="8">
        <v>9</v>
      </c>
      <c r="B16" s="16">
        <f t="shared" si="2"/>
        <v>109</v>
      </c>
      <c r="C16" s="16">
        <f t="shared" si="3"/>
        <v>51</v>
      </c>
      <c r="D16" s="16"/>
      <c r="E16" s="17"/>
      <c r="F16" s="14"/>
      <c r="G16" s="14"/>
      <c r="H16" s="14"/>
      <c r="I16" s="14"/>
      <c r="J16" s="14">
        <v>1</v>
      </c>
      <c r="K16" s="14"/>
      <c r="L16" s="14"/>
      <c r="M16" s="14"/>
      <c r="N16" s="14">
        <v>1</v>
      </c>
      <c r="O16" s="14"/>
      <c r="P16" s="14"/>
      <c r="Q16" s="14"/>
      <c r="R16" s="14">
        <v>107</v>
      </c>
      <c r="S16" s="14">
        <v>51</v>
      </c>
      <c r="T16" s="14"/>
      <c r="U16" s="14"/>
      <c r="V16" s="14"/>
      <c r="W16" s="14"/>
      <c r="X16" s="14"/>
      <c r="Y16" s="14"/>
    </row>
    <row r="17" spans="1:25" ht="27" customHeight="1" x14ac:dyDescent="0.25">
      <c r="A17" s="8">
        <v>10</v>
      </c>
      <c r="B17" s="16">
        <f t="shared" si="2"/>
        <v>103</v>
      </c>
      <c r="C17" s="16">
        <f t="shared" si="3"/>
        <v>36</v>
      </c>
      <c r="D17" s="16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>
        <v>2</v>
      </c>
      <c r="S17" s="14"/>
      <c r="T17" s="14"/>
      <c r="U17" s="14"/>
      <c r="V17" s="14">
        <v>101</v>
      </c>
      <c r="W17" s="14">
        <v>36</v>
      </c>
      <c r="X17" s="14"/>
      <c r="Y17" s="14"/>
    </row>
    <row r="18" spans="1:25" ht="27" customHeight="1" x14ac:dyDescent="0.25">
      <c r="A18" s="8">
        <v>11</v>
      </c>
      <c r="B18" s="16">
        <f t="shared" si="2"/>
        <v>5</v>
      </c>
      <c r="C18" s="16">
        <f t="shared" si="3"/>
        <v>0</v>
      </c>
      <c r="D18" s="16"/>
      <c r="E18" s="17"/>
      <c r="F18" s="14"/>
      <c r="G18" s="14"/>
      <c r="H18" s="14"/>
      <c r="I18" s="14"/>
      <c r="J18" s="14">
        <v>1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>
        <v>4</v>
      </c>
      <c r="W18" s="14"/>
      <c r="X18" s="14"/>
      <c r="Y18" s="14"/>
    </row>
    <row r="20" spans="1:25" ht="21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115" t="s">
        <v>202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9"/>
    </row>
    <row r="21" spans="1:25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44"/>
      <c r="K21" s="114" t="s">
        <v>194</v>
      </c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9"/>
      <c r="X21" s="9"/>
      <c r="Y21" s="9"/>
    </row>
    <row r="22" spans="1:25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9"/>
      <c r="X22" s="9"/>
      <c r="Y22" s="9"/>
    </row>
    <row r="23" spans="1:25" ht="44.2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44"/>
      <c r="K23" s="44"/>
      <c r="L23" s="44"/>
      <c r="M23" s="13"/>
      <c r="N23" s="13"/>
      <c r="O23" s="13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J24" s="44"/>
      <c r="K24" s="44"/>
      <c r="L24" s="44"/>
      <c r="M24" s="13"/>
      <c r="N24" s="13"/>
      <c r="O24" s="13"/>
    </row>
    <row r="25" spans="1:25" ht="30.75" customHeight="1" x14ac:dyDescent="0.25">
      <c r="J25" s="44"/>
      <c r="K25" s="116" t="s">
        <v>203</v>
      </c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</row>
  </sheetData>
  <mergeCells count="35">
    <mergeCell ref="A2:F2"/>
    <mergeCell ref="A1:F1"/>
    <mergeCell ref="B3:X3"/>
    <mergeCell ref="A4:X4"/>
    <mergeCell ref="C6:W6"/>
    <mergeCell ref="G5:R5"/>
    <mergeCell ref="A7:A10"/>
    <mergeCell ref="B7:Y7"/>
    <mergeCell ref="B8:E8"/>
    <mergeCell ref="F8:I8"/>
    <mergeCell ref="J8:M8"/>
    <mergeCell ref="N8:Q8"/>
    <mergeCell ref="R8:U8"/>
    <mergeCell ref="V8:Y8"/>
    <mergeCell ref="B9:B10"/>
    <mergeCell ref="C9:C10"/>
    <mergeCell ref="D9:E9"/>
    <mergeCell ref="F9:F10"/>
    <mergeCell ref="G9:G10"/>
    <mergeCell ref="H9:I9"/>
    <mergeCell ref="J9:J10"/>
    <mergeCell ref="T9:U9"/>
    <mergeCell ref="J20:X20"/>
    <mergeCell ref="K25:V25"/>
    <mergeCell ref="K21:V21"/>
    <mergeCell ref="V9:V10"/>
    <mergeCell ref="W9:W10"/>
    <mergeCell ref="X9:Y9"/>
    <mergeCell ref="L9:M9"/>
    <mergeCell ref="N9:N10"/>
    <mergeCell ref="O9:O10"/>
    <mergeCell ref="P9:Q9"/>
    <mergeCell ref="R9:R10"/>
    <mergeCell ref="S9:S10"/>
    <mergeCell ref="K9:K10"/>
  </mergeCells>
  <pageMargins left="0.2" right="0.2" top="0.25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showGridLines="0" topLeftCell="A61" zoomScale="89" zoomScaleNormal="89" zoomScaleSheetLayoutView="90" workbookViewId="0">
      <selection activeCell="D94" sqref="D93:D94"/>
    </sheetView>
  </sheetViews>
  <sheetFormatPr defaultColWidth="15.42578125" defaultRowHeight="15" x14ac:dyDescent="0.25"/>
  <cols>
    <col min="1" max="1" width="4.85546875" customWidth="1"/>
    <col min="2" max="2" width="51.7109375" customWidth="1"/>
    <col min="3" max="3" width="10.140625" customWidth="1"/>
    <col min="4" max="4" width="7.28515625" customWidth="1"/>
    <col min="5" max="5" width="9" customWidth="1"/>
    <col min="6" max="6" width="8.5703125" customWidth="1"/>
    <col min="7" max="7" width="9.7109375" customWidth="1"/>
    <col min="8" max="8" width="12.140625" customWidth="1"/>
    <col min="9" max="9" width="11.42578125" customWidth="1"/>
    <col min="10" max="10" width="8.85546875" customWidth="1"/>
    <col min="11" max="11" width="9.7109375" customWidth="1"/>
  </cols>
  <sheetData>
    <row r="1" spans="1:17" ht="16.5" customHeight="1" x14ac:dyDescent="0.25">
      <c r="A1" s="140" t="s">
        <v>186</v>
      </c>
      <c r="B1" s="140"/>
      <c r="C1" s="18"/>
      <c r="D1" s="18"/>
      <c r="E1" s="18"/>
      <c r="F1" s="18"/>
      <c r="G1" s="4"/>
    </row>
    <row r="2" spans="1:17" ht="16.5" customHeight="1" x14ac:dyDescent="0.25">
      <c r="A2" s="139" t="s">
        <v>276</v>
      </c>
      <c r="B2" s="139"/>
    </row>
    <row r="3" spans="1:17" s="29" customFormat="1" ht="9" customHeight="1" x14ac:dyDescent="0.3">
      <c r="A3" s="2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9" customFormat="1" ht="16.5" customHeight="1" x14ac:dyDescent="0.3">
      <c r="A4" s="117" t="s">
        <v>187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2"/>
      <c r="M4" s="42"/>
      <c r="N4" s="42"/>
      <c r="O4" s="42"/>
      <c r="P4" s="42"/>
      <c r="Q4" s="42"/>
    </row>
    <row r="5" spans="1:17" s="43" customFormat="1" ht="16.5" customHeight="1" x14ac:dyDescent="0.3">
      <c r="A5" s="117" t="s">
        <v>189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42"/>
      <c r="M5" s="42"/>
      <c r="N5" s="42"/>
      <c r="O5" s="42"/>
      <c r="P5" s="42"/>
      <c r="Q5" s="42"/>
    </row>
    <row r="6" spans="1:17" s="43" customFormat="1" ht="16.5" customHeight="1" x14ac:dyDescent="0.3">
      <c r="A6" s="117" t="s">
        <v>188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42"/>
      <c r="M6" s="42"/>
      <c r="N6" s="42"/>
      <c r="O6" s="42"/>
      <c r="P6" s="42"/>
      <c r="Q6" s="42"/>
    </row>
    <row r="7" spans="1:17" s="29" customFormat="1" ht="12" customHeight="1" x14ac:dyDescent="0.3"/>
    <row r="8" spans="1:17" s="29" customFormat="1" ht="22.5" customHeight="1" x14ac:dyDescent="0.3">
      <c r="A8" s="122" t="s">
        <v>134</v>
      </c>
      <c r="B8" s="123" t="s">
        <v>135</v>
      </c>
      <c r="C8" s="122" t="s">
        <v>136</v>
      </c>
      <c r="D8" s="122" t="s">
        <v>73</v>
      </c>
      <c r="E8" s="121" t="s">
        <v>4</v>
      </c>
      <c r="F8" s="121"/>
      <c r="G8" s="121" t="s">
        <v>5</v>
      </c>
      <c r="H8" s="121"/>
      <c r="I8" s="121"/>
      <c r="J8" s="121"/>
      <c r="K8" s="121"/>
    </row>
    <row r="9" spans="1:17" s="29" customFormat="1" ht="15" customHeight="1" x14ac:dyDescent="0.3">
      <c r="A9" s="122"/>
      <c r="B9" s="123"/>
      <c r="C9" s="121"/>
      <c r="D9" s="121"/>
      <c r="E9" s="122" t="s">
        <v>4</v>
      </c>
      <c r="F9" s="121" t="s">
        <v>137</v>
      </c>
      <c r="G9" s="122" t="s">
        <v>4</v>
      </c>
      <c r="H9" s="121" t="s">
        <v>138</v>
      </c>
      <c r="I9" s="121"/>
      <c r="J9" s="121"/>
      <c r="K9" s="121" t="s">
        <v>137</v>
      </c>
    </row>
    <row r="10" spans="1:17" s="29" customFormat="1" ht="15" customHeight="1" x14ac:dyDescent="0.3">
      <c r="A10" s="122"/>
      <c r="B10" s="123"/>
      <c r="C10" s="121"/>
      <c r="D10" s="121"/>
      <c r="E10" s="122"/>
      <c r="F10" s="121"/>
      <c r="G10" s="122"/>
      <c r="H10" s="121" t="s">
        <v>139</v>
      </c>
      <c r="I10" s="121"/>
      <c r="J10" s="122" t="s">
        <v>140</v>
      </c>
      <c r="K10" s="121"/>
    </row>
    <row r="11" spans="1:17" s="29" customFormat="1" ht="72.599999999999994" customHeight="1" x14ac:dyDescent="0.3">
      <c r="A11" s="122"/>
      <c r="B11" s="123"/>
      <c r="C11" s="121"/>
      <c r="D11" s="121"/>
      <c r="E11" s="122"/>
      <c r="F11" s="121"/>
      <c r="G11" s="122"/>
      <c r="H11" s="83" t="s">
        <v>141</v>
      </c>
      <c r="I11" s="83" t="s">
        <v>142</v>
      </c>
      <c r="J11" s="122"/>
      <c r="K11" s="121"/>
    </row>
    <row r="12" spans="1:17" s="29" customFormat="1" ht="27" customHeight="1" x14ac:dyDescent="0.3">
      <c r="A12" s="77"/>
      <c r="B12" s="84" t="s">
        <v>4</v>
      </c>
      <c r="C12" s="75" t="s">
        <v>79</v>
      </c>
      <c r="D12" s="85" t="s">
        <v>277</v>
      </c>
      <c r="E12" s="59">
        <f>E13+E45+E67</f>
        <v>27</v>
      </c>
      <c r="F12" s="59">
        <f t="shared" ref="F12:K12" si="0">F13+F45+F67</f>
        <v>24</v>
      </c>
      <c r="G12" s="59">
        <f t="shared" si="0"/>
        <v>27</v>
      </c>
      <c r="H12" s="59">
        <f t="shared" si="0"/>
        <v>22</v>
      </c>
      <c r="I12" s="59">
        <f t="shared" si="0"/>
        <v>3</v>
      </c>
      <c r="J12" s="59">
        <f t="shared" si="0"/>
        <v>2</v>
      </c>
      <c r="K12" s="59">
        <f t="shared" si="0"/>
        <v>24</v>
      </c>
    </row>
    <row r="13" spans="1:17" s="88" customFormat="1" ht="18" customHeight="1" x14ac:dyDescent="0.3">
      <c r="A13" s="77" t="s">
        <v>143</v>
      </c>
      <c r="B13" s="77" t="s">
        <v>144</v>
      </c>
      <c r="C13" s="83" t="s">
        <v>79</v>
      </c>
      <c r="D13" s="86" t="s">
        <v>278</v>
      </c>
      <c r="E13" s="87">
        <v>2</v>
      </c>
      <c r="F13" s="87">
        <v>2</v>
      </c>
      <c r="G13" s="87">
        <v>2</v>
      </c>
      <c r="H13" s="87">
        <v>2</v>
      </c>
      <c r="I13" s="87"/>
      <c r="J13" s="87"/>
      <c r="K13" s="87">
        <v>2</v>
      </c>
    </row>
    <row r="14" spans="1:17" s="29" customFormat="1" ht="18" customHeight="1" x14ac:dyDescent="0.3">
      <c r="A14" s="72" t="s">
        <v>145</v>
      </c>
      <c r="B14" s="111" t="s">
        <v>146</v>
      </c>
      <c r="C14" s="75" t="s">
        <v>79</v>
      </c>
      <c r="D14" s="85" t="s">
        <v>279</v>
      </c>
      <c r="E14" s="49">
        <v>1</v>
      </c>
      <c r="F14" s="49">
        <v>1</v>
      </c>
      <c r="G14" s="49">
        <v>1</v>
      </c>
      <c r="H14" s="49">
        <v>1</v>
      </c>
      <c r="I14" s="49"/>
      <c r="J14" s="49"/>
      <c r="K14" s="49">
        <v>1</v>
      </c>
    </row>
    <row r="15" spans="1:17" s="29" customFormat="1" ht="18" customHeight="1" x14ac:dyDescent="0.3">
      <c r="A15" s="72"/>
      <c r="B15" s="77" t="s">
        <v>147</v>
      </c>
      <c r="C15" s="75"/>
      <c r="D15" s="85" t="s">
        <v>280</v>
      </c>
      <c r="E15" s="49"/>
      <c r="F15" s="49"/>
      <c r="G15" s="49"/>
      <c r="H15" s="49"/>
      <c r="I15" s="49"/>
      <c r="J15" s="49"/>
      <c r="K15" s="49"/>
    </row>
    <row r="16" spans="1:17" s="29" customFormat="1" ht="18" customHeight="1" x14ac:dyDescent="0.3">
      <c r="A16" s="72"/>
      <c r="B16" s="112" t="s">
        <v>148</v>
      </c>
      <c r="C16" s="75" t="s">
        <v>79</v>
      </c>
      <c r="D16" s="85" t="s">
        <v>281</v>
      </c>
      <c r="E16" s="49"/>
      <c r="F16" s="50"/>
      <c r="G16" s="50"/>
      <c r="H16" s="50"/>
      <c r="I16" s="50"/>
      <c r="J16" s="50"/>
      <c r="K16" s="50"/>
    </row>
    <row r="17" spans="1:11" s="29" customFormat="1" ht="18" customHeight="1" x14ac:dyDescent="0.3">
      <c r="A17" s="77"/>
      <c r="B17" s="39" t="s">
        <v>149</v>
      </c>
      <c r="C17" s="75" t="s">
        <v>79</v>
      </c>
      <c r="D17" s="85" t="s">
        <v>282</v>
      </c>
      <c r="E17" s="49"/>
      <c r="F17" s="50"/>
      <c r="G17" s="50"/>
      <c r="H17" s="50"/>
      <c r="I17" s="50"/>
      <c r="J17" s="50"/>
      <c r="K17" s="50"/>
    </row>
    <row r="18" spans="1:11" s="29" customFormat="1" ht="18" customHeight="1" x14ac:dyDescent="0.3">
      <c r="A18" s="77"/>
      <c r="B18" s="39" t="s">
        <v>150</v>
      </c>
      <c r="C18" s="75" t="s">
        <v>79</v>
      </c>
      <c r="D18" s="85" t="s">
        <v>283</v>
      </c>
      <c r="E18" s="49">
        <v>1</v>
      </c>
      <c r="F18" s="50">
        <v>1</v>
      </c>
      <c r="G18" s="50">
        <v>1</v>
      </c>
      <c r="H18" s="50">
        <v>1</v>
      </c>
      <c r="I18" s="50"/>
      <c r="J18" s="50"/>
      <c r="K18" s="50">
        <v>1</v>
      </c>
    </row>
    <row r="19" spans="1:11" s="29" customFormat="1" ht="16.5" customHeight="1" x14ac:dyDescent="0.3">
      <c r="A19" s="77"/>
      <c r="B19" s="39" t="s">
        <v>151</v>
      </c>
      <c r="C19" s="75" t="s">
        <v>79</v>
      </c>
      <c r="D19" s="85" t="s">
        <v>284</v>
      </c>
      <c r="E19" s="49"/>
      <c r="F19" s="50"/>
      <c r="G19" s="50"/>
      <c r="H19" s="50"/>
      <c r="I19" s="50"/>
      <c r="J19" s="50"/>
      <c r="K19" s="50"/>
    </row>
    <row r="20" spans="1:11" s="29" customFormat="1" ht="16.5" customHeight="1" x14ac:dyDescent="0.3">
      <c r="A20" s="77"/>
      <c r="B20" s="39" t="s">
        <v>152</v>
      </c>
      <c r="C20" s="75" t="s">
        <v>79</v>
      </c>
      <c r="D20" s="85" t="s">
        <v>285</v>
      </c>
      <c r="E20" s="49"/>
      <c r="F20" s="50"/>
      <c r="G20" s="50"/>
      <c r="H20" s="50"/>
      <c r="I20" s="50"/>
      <c r="J20" s="50"/>
      <c r="K20" s="50"/>
    </row>
    <row r="21" spans="1:11" s="29" customFormat="1" ht="16.5" customHeight="1" x14ac:dyDescent="0.3">
      <c r="A21" s="77"/>
      <c r="B21" s="39" t="s">
        <v>153</v>
      </c>
      <c r="C21" s="75" t="s">
        <v>79</v>
      </c>
      <c r="D21" s="85" t="s">
        <v>33</v>
      </c>
      <c r="E21" s="49"/>
      <c r="F21" s="50"/>
      <c r="G21" s="50"/>
      <c r="H21" s="50"/>
      <c r="I21" s="50"/>
      <c r="J21" s="50"/>
      <c r="K21" s="50"/>
    </row>
    <row r="22" spans="1:11" s="29" customFormat="1" ht="15.75" customHeight="1" x14ac:dyDescent="0.3">
      <c r="A22" s="77"/>
      <c r="B22" s="113" t="s">
        <v>195</v>
      </c>
      <c r="C22" s="75"/>
      <c r="D22" s="85" t="s">
        <v>35</v>
      </c>
      <c r="E22" s="49"/>
      <c r="F22" s="50"/>
      <c r="G22" s="50"/>
      <c r="H22" s="50"/>
      <c r="I22" s="50"/>
      <c r="J22" s="50"/>
      <c r="K22" s="50"/>
    </row>
    <row r="23" spans="1:11" s="29" customFormat="1" ht="15.75" customHeight="1" x14ac:dyDescent="0.3">
      <c r="A23" s="77"/>
      <c r="B23" s="112" t="s">
        <v>196</v>
      </c>
      <c r="C23" s="75" t="s">
        <v>79</v>
      </c>
      <c r="D23" s="85" t="s">
        <v>37</v>
      </c>
      <c r="E23" s="49">
        <v>1</v>
      </c>
      <c r="F23" s="50">
        <v>1</v>
      </c>
      <c r="G23" s="50">
        <v>1</v>
      </c>
      <c r="H23" s="50">
        <v>1</v>
      </c>
      <c r="I23" s="50"/>
      <c r="J23" s="50"/>
      <c r="K23" s="50">
        <v>1</v>
      </c>
    </row>
    <row r="24" spans="1:11" s="29" customFormat="1" ht="15.75" customHeight="1" x14ac:dyDescent="0.3">
      <c r="A24" s="77"/>
      <c r="B24" s="39" t="s">
        <v>197</v>
      </c>
      <c r="C24" s="75" t="s">
        <v>79</v>
      </c>
      <c r="D24" s="85" t="s">
        <v>39</v>
      </c>
      <c r="E24" s="49"/>
      <c r="F24" s="50"/>
      <c r="G24" s="50"/>
      <c r="H24" s="50"/>
      <c r="I24" s="50"/>
      <c r="J24" s="50"/>
      <c r="K24" s="50"/>
    </row>
    <row r="25" spans="1:11" s="29" customFormat="1" ht="15.75" customHeight="1" x14ac:dyDescent="0.3">
      <c r="A25" s="77"/>
      <c r="B25" s="39" t="s">
        <v>198</v>
      </c>
      <c r="C25" s="75" t="s">
        <v>79</v>
      </c>
      <c r="D25" s="85" t="s">
        <v>41</v>
      </c>
      <c r="E25" s="49"/>
      <c r="F25" s="50"/>
      <c r="G25" s="50"/>
      <c r="H25" s="50"/>
      <c r="I25" s="50"/>
      <c r="J25" s="50"/>
      <c r="K25" s="50"/>
    </row>
    <row r="26" spans="1:11" s="29" customFormat="1" ht="15.75" customHeight="1" x14ac:dyDescent="0.3">
      <c r="A26" s="77"/>
      <c r="B26" s="113" t="s">
        <v>199</v>
      </c>
      <c r="C26" s="75"/>
      <c r="D26" s="85" t="s">
        <v>43</v>
      </c>
      <c r="E26" s="49"/>
      <c r="F26" s="50"/>
      <c r="G26" s="50"/>
      <c r="H26" s="50"/>
      <c r="I26" s="50"/>
      <c r="J26" s="50"/>
      <c r="K26" s="50"/>
    </row>
    <row r="27" spans="1:11" s="29" customFormat="1" ht="15.75" customHeight="1" x14ac:dyDescent="0.3">
      <c r="A27" s="77"/>
      <c r="B27" s="39" t="s">
        <v>200</v>
      </c>
      <c r="C27" s="75" t="s">
        <v>79</v>
      </c>
      <c r="D27" s="85" t="s">
        <v>286</v>
      </c>
      <c r="E27" s="49">
        <v>1</v>
      </c>
      <c r="F27" s="50">
        <v>1</v>
      </c>
      <c r="G27" s="50">
        <v>1</v>
      </c>
      <c r="H27" s="50">
        <v>1</v>
      </c>
      <c r="I27" s="50"/>
      <c r="J27" s="50"/>
      <c r="K27" s="50">
        <v>1</v>
      </c>
    </row>
    <row r="28" spans="1:11" s="29" customFormat="1" ht="18" customHeight="1" x14ac:dyDescent="0.3">
      <c r="A28" s="72" t="s">
        <v>154</v>
      </c>
      <c r="B28" s="111" t="s">
        <v>155</v>
      </c>
      <c r="C28" s="75" t="s">
        <v>79</v>
      </c>
      <c r="D28" s="85" t="s">
        <v>287</v>
      </c>
      <c r="E28" s="49">
        <v>1</v>
      </c>
      <c r="F28" s="49">
        <v>1</v>
      </c>
      <c r="G28" s="49">
        <v>1</v>
      </c>
      <c r="H28" s="49">
        <v>1</v>
      </c>
      <c r="I28" s="49"/>
      <c r="J28" s="49"/>
      <c r="K28" s="49">
        <v>1</v>
      </c>
    </row>
    <row r="29" spans="1:11" s="29" customFormat="1" ht="18" customHeight="1" x14ac:dyDescent="0.3">
      <c r="A29" s="72"/>
      <c r="B29" s="72" t="s">
        <v>14</v>
      </c>
      <c r="C29" s="75"/>
      <c r="D29" s="85" t="s">
        <v>288</v>
      </c>
      <c r="E29" s="49"/>
      <c r="F29" s="49"/>
      <c r="G29" s="49"/>
      <c r="H29" s="49"/>
      <c r="I29" s="49"/>
      <c r="J29" s="49"/>
      <c r="K29" s="49"/>
    </row>
    <row r="30" spans="1:11" s="29" customFormat="1" ht="18" customHeight="1" x14ac:dyDescent="0.3">
      <c r="A30" s="72"/>
      <c r="B30" s="72" t="s">
        <v>15</v>
      </c>
      <c r="C30" s="75" t="s">
        <v>79</v>
      </c>
      <c r="D30" s="85" t="s">
        <v>289</v>
      </c>
      <c r="E30" s="49">
        <v>1</v>
      </c>
      <c r="F30" s="49">
        <v>1</v>
      </c>
      <c r="G30" s="49">
        <v>1</v>
      </c>
      <c r="H30" s="49">
        <v>1</v>
      </c>
      <c r="I30" s="49"/>
      <c r="J30" s="49"/>
      <c r="K30" s="49">
        <v>1</v>
      </c>
    </row>
    <row r="31" spans="1:11" s="29" customFormat="1" ht="18" customHeight="1" x14ac:dyDescent="0.3">
      <c r="A31" s="72"/>
      <c r="B31" s="72" t="s">
        <v>80</v>
      </c>
      <c r="C31" s="75" t="s">
        <v>79</v>
      </c>
      <c r="D31" s="85" t="s">
        <v>290</v>
      </c>
      <c r="E31" s="49"/>
      <c r="F31" s="49"/>
      <c r="G31" s="49"/>
      <c r="H31" s="49"/>
      <c r="I31" s="49"/>
      <c r="J31" s="49"/>
      <c r="K31" s="49"/>
    </row>
    <row r="32" spans="1:11" s="29" customFormat="1" ht="18" customHeight="1" x14ac:dyDescent="0.3">
      <c r="A32" s="72"/>
      <c r="B32" s="77" t="s">
        <v>147</v>
      </c>
      <c r="C32" s="75"/>
      <c r="D32" s="85" t="s">
        <v>291</v>
      </c>
      <c r="E32" s="49"/>
      <c r="F32" s="49"/>
      <c r="G32" s="49"/>
      <c r="H32" s="49"/>
      <c r="I32" s="49"/>
      <c r="J32" s="49"/>
      <c r="K32" s="49"/>
    </row>
    <row r="33" spans="1:11" s="29" customFormat="1" ht="18" customHeight="1" x14ac:dyDescent="0.3">
      <c r="A33" s="77"/>
      <c r="B33" s="112" t="s">
        <v>148</v>
      </c>
      <c r="C33" s="75" t="s">
        <v>79</v>
      </c>
      <c r="D33" s="85" t="s">
        <v>292</v>
      </c>
      <c r="E33" s="49"/>
      <c r="F33" s="50"/>
      <c r="G33" s="50"/>
      <c r="H33" s="50"/>
      <c r="I33" s="50"/>
      <c r="J33" s="50"/>
      <c r="K33" s="50"/>
    </row>
    <row r="34" spans="1:11" s="29" customFormat="1" ht="18" customHeight="1" x14ac:dyDescent="0.3">
      <c r="A34" s="77"/>
      <c r="B34" s="39" t="s">
        <v>149</v>
      </c>
      <c r="C34" s="75" t="s">
        <v>79</v>
      </c>
      <c r="D34" s="85" t="s">
        <v>293</v>
      </c>
      <c r="E34" s="49"/>
      <c r="F34" s="50"/>
      <c r="G34" s="50"/>
      <c r="H34" s="50"/>
      <c r="I34" s="50"/>
      <c r="J34" s="50"/>
      <c r="K34" s="50"/>
    </row>
    <row r="35" spans="1:11" s="29" customFormat="1" ht="18" customHeight="1" x14ac:dyDescent="0.3">
      <c r="A35" s="77"/>
      <c r="B35" s="39" t="s">
        <v>150</v>
      </c>
      <c r="C35" s="75" t="s">
        <v>79</v>
      </c>
      <c r="D35" s="85" t="s">
        <v>294</v>
      </c>
      <c r="E35" s="49">
        <v>1</v>
      </c>
      <c r="F35" s="50">
        <v>1</v>
      </c>
      <c r="G35" s="50">
        <v>1</v>
      </c>
      <c r="H35" s="50">
        <v>1</v>
      </c>
      <c r="I35" s="50"/>
      <c r="J35" s="50"/>
      <c r="K35" s="50">
        <v>1</v>
      </c>
    </row>
    <row r="36" spans="1:11" s="29" customFormat="1" ht="16.5" customHeight="1" x14ac:dyDescent="0.3">
      <c r="A36" s="77"/>
      <c r="B36" s="39" t="s">
        <v>151</v>
      </c>
      <c r="C36" s="75" t="s">
        <v>79</v>
      </c>
      <c r="D36" s="85" t="s">
        <v>295</v>
      </c>
      <c r="E36" s="49"/>
      <c r="F36" s="50"/>
      <c r="G36" s="50"/>
      <c r="H36" s="50"/>
      <c r="I36" s="50"/>
      <c r="J36" s="50"/>
      <c r="K36" s="50"/>
    </row>
    <row r="37" spans="1:11" s="29" customFormat="1" ht="16.5" customHeight="1" x14ac:dyDescent="0.3">
      <c r="A37" s="77"/>
      <c r="B37" s="39" t="s">
        <v>152</v>
      </c>
      <c r="C37" s="75" t="s">
        <v>79</v>
      </c>
      <c r="D37" s="85" t="s">
        <v>296</v>
      </c>
      <c r="E37" s="49"/>
      <c r="F37" s="50"/>
      <c r="G37" s="50"/>
      <c r="H37" s="50"/>
      <c r="I37" s="50"/>
      <c r="J37" s="50"/>
      <c r="K37" s="50"/>
    </row>
    <row r="38" spans="1:11" s="29" customFormat="1" ht="15" customHeight="1" x14ac:dyDescent="0.3">
      <c r="A38" s="77"/>
      <c r="B38" s="39" t="s">
        <v>153</v>
      </c>
      <c r="C38" s="75" t="s">
        <v>79</v>
      </c>
      <c r="D38" s="85" t="s">
        <v>297</v>
      </c>
      <c r="E38" s="49"/>
      <c r="F38" s="50"/>
      <c r="G38" s="50"/>
      <c r="H38" s="50"/>
      <c r="I38" s="50"/>
      <c r="J38" s="50"/>
      <c r="K38" s="50"/>
    </row>
    <row r="39" spans="1:11" s="29" customFormat="1" ht="15.75" customHeight="1" x14ac:dyDescent="0.3">
      <c r="A39" s="77"/>
      <c r="B39" s="113" t="s">
        <v>195</v>
      </c>
      <c r="C39" s="75"/>
      <c r="D39" s="85" t="s">
        <v>298</v>
      </c>
      <c r="E39" s="49"/>
      <c r="F39" s="50"/>
      <c r="G39" s="50"/>
      <c r="H39" s="50"/>
      <c r="I39" s="50"/>
      <c r="J39" s="50"/>
      <c r="K39" s="50"/>
    </row>
    <row r="40" spans="1:11" s="29" customFormat="1" ht="15.75" customHeight="1" x14ac:dyDescent="0.3">
      <c r="A40" s="77"/>
      <c r="B40" s="112" t="s">
        <v>196</v>
      </c>
      <c r="C40" s="75" t="s">
        <v>79</v>
      </c>
      <c r="D40" s="85" t="s">
        <v>299</v>
      </c>
      <c r="E40" s="49">
        <v>1</v>
      </c>
      <c r="F40" s="50">
        <v>1</v>
      </c>
      <c r="G40" s="50">
        <v>1</v>
      </c>
      <c r="H40" s="50">
        <v>1</v>
      </c>
      <c r="I40" s="50"/>
      <c r="J40" s="50"/>
      <c r="K40" s="50">
        <v>1</v>
      </c>
    </row>
    <row r="41" spans="1:11" s="29" customFormat="1" ht="15.75" customHeight="1" x14ac:dyDescent="0.3">
      <c r="A41" s="77"/>
      <c r="B41" s="39" t="s">
        <v>197</v>
      </c>
      <c r="C41" s="75" t="s">
        <v>79</v>
      </c>
      <c r="D41" s="85" t="s">
        <v>300</v>
      </c>
      <c r="E41" s="49"/>
      <c r="F41" s="50"/>
      <c r="G41" s="50"/>
      <c r="H41" s="50"/>
      <c r="I41" s="50"/>
      <c r="J41" s="50"/>
      <c r="K41" s="50"/>
    </row>
    <row r="42" spans="1:11" s="29" customFormat="1" ht="15.75" customHeight="1" x14ac:dyDescent="0.3">
      <c r="A42" s="77"/>
      <c r="B42" s="39" t="s">
        <v>198</v>
      </c>
      <c r="C42" s="75" t="s">
        <v>79</v>
      </c>
      <c r="D42" s="85" t="s">
        <v>301</v>
      </c>
      <c r="E42" s="49"/>
      <c r="F42" s="50"/>
      <c r="G42" s="50"/>
      <c r="H42" s="50"/>
      <c r="I42" s="50"/>
      <c r="J42" s="50"/>
      <c r="K42" s="50"/>
    </row>
    <row r="43" spans="1:11" s="29" customFormat="1" ht="15.75" customHeight="1" x14ac:dyDescent="0.3">
      <c r="A43" s="77"/>
      <c r="B43" s="113" t="s">
        <v>199</v>
      </c>
      <c r="C43" s="75"/>
      <c r="D43" s="85" t="s">
        <v>302</v>
      </c>
      <c r="E43" s="49"/>
      <c r="F43" s="50"/>
      <c r="G43" s="50"/>
      <c r="H43" s="50"/>
      <c r="I43" s="50"/>
      <c r="J43" s="50"/>
      <c r="K43" s="50"/>
    </row>
    <row r="44" spans="1:11" s="29" customFormat="1" ht="15.75" customHeight="1" x14ac:dyDescent="0.3">
      <c r="A44" s="77"/>
      <c r="B44" s="39" t="s">
        <v>200</v>
      </c>
      <c r="C44" s="75" t="s">
        <v>79</v>
      </c>
      <c r="D44" s="85" t="s">
        <v>303</v>
      </c>
      <c r="E44" s="49">
        <v>1</v>
      </c>
      <c r="F44" s="50">
        <v>1</v>
      </c>
      <c r="G44" s="50">
        <v>1</v>
      </c>
      <c r="H44" s="50">
        <v>1</v>
      </c>
      <c r="I44" s="50"/>
      <c r="J44" s="50"/>
      <c r="K44" s="50">
        <v>1</v>
      </c>
    </row>
    <row r="45" spans="1:11" s="88" customFormat="1" ht="18" customHeight="1" x14ac:dyDescent="0.3">
      <c r="A45" s="77" t="s">
        <v>156</v>
      </c>
      <c r="B45" s="77" t="s">
        <v>157</v>
      </c>
      <c r="C45" s="83" t="s">
        <v>79</v>
      </c>
      <c r="D45" s="86" t="s">
        <v>304</v>
      </c>
      <c r="E45" s="87">
        <v>22</v>
      </c>
      <c r="F45" s="87">
        <v>20</v>
      </c>
      <c r="G45" s="87">
        <v>22</v>
      </c>
      <c r="H45" s="87">
        <v>19</v>
      </c>
      <c r="I45" s="87">
        <v>3</v>
      </c>
      <c r="J45" s="87">
        <v>0</v>
      </c>
      <c r="K45" s="87">
        <v>20</v>
      </c>
    </row>
    <row r="46" spans="1:11" s="88" customFormat="1" ht="18" customHeight="1" x14ac:dyDescent="0.3">
      <c r="A46" s="84"/>
      <c r="B46" s="77" t="s">
        <v>147</v>
      </c>
      <c r="C46" s="83"/>
      <c r="D46" s="86" t="s">
        <v>305</v>
      </c>
      <c r="E46" s="87">
        <f>E49</f>
        <v>22</v>
      </c>
      <c r="F46" s="87">
        <f t="shared" ref="F46:K46" si="1">F49</f>
        <v>20</v>
      </c>
      <c r="G46" s="87">
        <f t="shared" si="1"/>
        <v>22</v>
      </c>
      <c r="H46" s="87">
        <f t="shared" si="1"/>
        <v>19</v>
      </c>
      <c r="I46" s="87">
        <f t="shared" si="1"/>
        <v>3</v>
      </c>
      <c r="J46" s="87">
        <f t="shared" si="1"/>
        <v>0</v>
      </c>
      <c r="K46" s="87">
        <f t="shared" si="1"/>
        <v>20</v>
      </c>
    </row>
    <row r="47" spans="1:11" s="29" customFormat="1" ht="18" customHeight="1" x14ac:dyDescent="0.3">
      <c r="A47" s="72"/>
      <c r="B47" s="112" t="s">
        <v>148</v>
      </c>
      <c r="C47" s="75" t="s">
        <v>79</v>
      </c>
      <c r="D47" s="85" t="s">
        <v>306</v>
      </c>
      <c r="E47" s="49"/>
      <c r="F47" s="50"/>
      <c r="G47" s="50"/>
      <c r="H47" s="50"/>
      <c r="I47" s="50"/>
      <c r="J47" s="50"/>
      <c r="K47" s="50"/>
    </row>
    <row r="48" spans="1:11" s="29" customFormat="1" ht="18" customHeight="1" x14ac:dyDescent="0.3">
      <c r="A48" s="72"/>
      <c r="B48" s="39" t="s">
        <v>149</v>
      </c>
      <c r="C48" s="75" t="s">
        <v>79</v>
      </c>
      <c r="D48" s="85" t="s">
        <v>307</v>
      </c>
      <c r="E48" s="49"/>
      <c r="F48" s="50"/>
      <c r="G48" s="50"/>
      <c r="H48" s="50"/>
      <c r="I48" s="50"/>
      <c r="J48" s="50"/>
      <c r="K48" s="50"/>
    </row>
    <row r="49" spans="1:11" s="29" customFormat="1" ht="18" customHeight="1" x14ac:dyDescent="0.3">
      <c r="A49" s="75"/>
      <c r="B49" s="39" t="s">
        <v>150</v>
      </c>
      <c r="C49" s="75" t="s">
        <v>79</v>
      </c>
      <c r="D49" s="85" t="s">
        <v>308</v>
      </c>
      <c r="E49" s="87">
        <v>22</v>
      </c>
      <c r="F49" s="87">
        <v>20</v>
      </c>
      <c r="G49" s="87">
        <v>22</v>
      </c>
      <c r="H49" s="87">
        <v>19</v>
      </c>
      <c r="I49" s="87">
        <v>3</v>
      </c>
      <c r="J49" s="87">
        <v>0</v>
      </c>
      <c r="K49" s="87">
        <v>20</v>
      </c>
    </row>
    <row r="50" spans="1:11" s="29" customFormat="1" ht="15.75" customHeight="1" x14ac:dyDescent="0.3">
      <c r="A50" s="75"/>
      <c r="B50" s="39" t="s">
        <v>151</v>
      </c>
      <c r="C50" s="75" t="s">
        <v>79</v>
      </c>
      <c r="D50" s="85" t="s">
        <v>309</v>
      </c>
      <c r="E50" s="49"/>
      <c r="F50" s="50"/>
      <c r="G50" s="50"/>
      <c r="H50" s="50"/>
      <c r="I50" s="50"/>
      <c r="J50" s="50"/>
      <c r="K50" s="50"/>
    </row>
    <row r="51" spans="1:11" s="29" customFormat="1" ht="18" customHeight="1" x14ac:dyDescent="0.3">
      <c r="A51" s="75"/>
      <c r="B51" s="39" t="s">
        <v>152</v>
      </c>
      <c r="C51" s="75" t="s">
        <v>79</v>
      </c>
      <c r="D51" s="85" t="s">
        <v>310</v>
      </c>
      <c r="E51" s="49"/>
      <c r="F51" s="50"/>
      <c r="G51" s="50"/>
      <c r="H51" s="50"/>
      <c r="I51" s="50"/>
      <c r="J51" s="50"/>
      <c r="K51" s="50"/>
    </row>
    <row r="52" spans="1:11" s="29" customFormat="1" ht="14.25" customHeight="1" x14ac:dyDescent="0.3">
      <c r="A52" s="72"/>
      <c r="B52" s="39" t="s">
        <v>153</v>
      </c>
      <c r="C52" s="75" t="s">
        <v>79</v>
      </c>
      <c r="D52" s="85" t="s">
        <v>311</v>
      </c>
      <c r="E52" s="51"/>
      <c r="F52" s="52"/>
      <c r="G52" s="52"/>
      <c r="H52" s="52"/>
      <c r="I52" s="52"/>
      <c r="J52" s="52"/>
      <c r="K52" s="52"/>
    </row>
    <row r="53" spans="1:11" s="88" customFormat="1" ht="18" customHeight="1" x14ac:dyDescent="0.3">
      <c r="A53" s="77"/>
      <c r="B53" s="111" t="s">
        <v>158</v>
      </c>
      <c r="C53" s="82"/>
      <c r="D53" s="86" t="s">
        <v>312</v>
      </c>
      <c r="E53" s="87">
        <f>E55+E56+E57</f>
        <v>22</v>
      </c>
      <c r="F53" s="87">
        <f t="shared" ref="F53:K53" si="2">F55+F56+F57</f>
        <v>20</v>
      </c>
      <c r="G53" s="87">
        <f t="shared" si="2"/>
        <v>22</v>
      </c>
      <c r="H53" s="87">
        <f t="shared" si="2"/>
        <v>19</v>
      </c>
      <c r="I53" s="87">
        <f t="shared" si="2"/>
        <v>3</v>
      </c>
      <c r="J53" s="87">
        <f t="shared" si="2"/>
        <v>0</v>
      </c>
      <c r="K53" s="87">
        <f t="shared" si="2"/>
        <v>20</v>
      </c>
    </row>
    <row r="54" spans="1:11" s="29" customFormat="1" ht="18" customHeight="1" x14ac:dyDescent="0.3">
      <c r="A54" s="72"/>
      <c r="B54" s="39" t="s">
        <v>159</v>
      </c>
      <c r="C54" s="99" t="s">
        <v>79</v>
      </c>
      <c r="D54" s="85" t="s">
        <v>313</v>
      </c>
      <c r="E54" s="49">
        <v>0</v>
      </c>
      <c r="F54" s="50">
        <v>0</v>
      </c>
      <c r="G54" s="50"/>
      <c r="H54" s="50"/>
      <c r="I54" s="50"/>
      <c r="J54" s="50"/>
      <c r="K54" s="50"/>
    </row>
    <row r="55" spans="1:11" s="29" customFormat="1" ht="18" customHeight="1" x14ac:dyDescent="0.3">
      <c r="A55" s="72"/>
      <c r="B55" s="39" t="s">
        <v>160</v>
      </c>
      <c r="C55" s="99" t="s">
        <v>79</v>
      </c>
      <c r="D55" s="85" t="s">
        <v>314</v>
      </c>
      <c r="E55" s="49">
        <v>10</v>
      </c>
      <c r="F55" s="50">
        <v>9</v>
      </c>
      <c r="G55" s="50">
        <f>H55+I55</f>
        <v>10</v>
      </c>
      <c r="H55" s="50">
        <v>8</v>
      </c>
      <c r="I55" s="50">
        <v>2</v>
      </c>
      <c r="J55" s="50"/>
      <c r="K55" s="50">
        <v>9</v>
      </c>
    </row>
    <row r="56" spans="1:11" s="29" customFormat="1" ht="18" customHeight="1" x14ac:dyDescent="0.3">
      <c r="A56" s="72"/>
      <c r="B56" s="39" t="s">
        <v>161</v>
      </c>
      <c r="C56" s="99" t="s">
        <v>79</v>
      </c>
      <c r="D56" s="85" t="s">
        <v>315</v>
      </c>
      <c r="E56" s="49">
        <v>11</v>
      </c>
      <c r="F56" s="50">
        <v>10</v>
      </c>
      <c r="G56" s="50">
        <f t="shared" ref="G56:G57" si="3">H56+I56</f>
        <v>11</v>
      </c>
      <c r="H56" s="50">
        <v>10</v>
      </c>
      <c r="I56" s="50">
        <v>1</v>
      </c>
      <c r="J56" s="50"/>
      <c r="K56" s="50">
        <v>10</v>
      </c>
    </row>
    <row r="57" spans="1:11" s="29" customFormat="1" ht="18" customHeight="1" x14ac:dyDescent="0.3">
      <c r="A57" s="72"/>
      <c r="B57" s="39" t="s">
        <v>162</v>
      </c>
      <c r="C57" s="99" t="s">
        <v>79</v>
      </c>
      <c r="D57" s="85" t="s">
        <v>316</v>
      </c>
      <c r="E57" s="49">
        <v>1</v>
      </c>
      <c r="F57" s="50">
        <v>1</v>
      </c>
      <c r="G57" s="50">
        <f t="shared" si="3"/>
        <v>1</v>
      </c>
      <c r="H57" s="50">
        <v>1</v>
      </c>
      <c r="I57" s="50"/>
      <c r="J57" s="50"/>
      <c r="K57" s="50">
        <v>1</v>
      </c>
    </row>
    <row r="58" spans="1:11" s="29" customFormat="1" ht="18" customHeight="1" x14ac:dyDescent="0.3">
      <c r="A58" s="72"/>
      <c r="B58" s="39" t="s">
        <v>163</v>
      </c>
      <c r="C58" s="99" t="s">
        <v>79</v>
      </c>
      <c r="D58" s="85" t="s">
        <v>317</v>
      </c>
      <c r="E58" s="49"/>
      <c r="F58" s="50"/>
      <c r="G58" s="50"/>
      <c r="H58" s="50"/>
      <c r="I58" s="50"/>
      <c r="J58" s="50"/>
      <c r="K58" s="50"/>
    </row>
    <row r="59" spans="1:11" s="29" customFormat="1" ht="15" customHeight="1" x14ac:dyDescent="0.3">
      <c r="A59" s="72"/>
      <c r="B59" s="39" t="s">
        <v>164</v>
      </c>
      <c r="C59" s="99" t="s">
        <v>79</v>
      </c>
      <c r="D59" s="85" t="s">
        <v>318</v>
      </c>
      <c r="E59" s="49"/>
      <c r="F59" s="50"/>
      <c r="G59" s="50"/>
      <c r="H59" s="50"/>
      <c r="I59" s="50"/>
      <c r="J59" s="50"/>
      <c r="K59" s="50"/>
    </row>
    <row r="60" spans="1:11" s="88" customFormat="1" ht="23.25" customHeight="1" x14ac:dyDescent="0.3">
      <c r="A60" s="77"/>
      <c r="B60" s="113" t="s">
        <v>195</v>
      </c>
      <c r="C60" s="83"/>
      <c r="D60" s="86" t="s">
        <v>319</v>
      </c>
      <c r="E60" s="87">
        <f>E61+E62+E63</f>
        <v>22</v>
      </c>
      <c r="F60" s="87">
        <f t="shared" ref="F60:K60" si="4">F61+F62+F63</f>
        <v>20</v>
      </c>
      <c r="G60" s="87">
        <f t="shared" si="4"/>
        <v>22</v>
      </c>
      <c r="H60" s="87">
        <f t="shared" si="4"/>
        <v>19</v>
      </c>
      <c r="I60" s="87">
        <f t="shared" si="4"/>
        <v>3</v>
      </c>
      <c r="J60" s="87">
        <f t="shared" si="4"/>
        <v>0</v>
      </c>
      <c r="K60" s="87">
        <f t="shared" si="4"/>
        <v>20</v>
      </c>
    </row>
    <row r="61" spans="1:11" s="29" customFormat="1" ht="15.75" customHeight="1" x14ac:dyDescent="0.3">
      <c r="A61" s="77"/>
      <c r="B61" s="112" t="s">
        <v>196</v>
      </c>
      <c r="C61" s="75" t="s">
        <v>79</v>
      </c>
      <c r="D61" s="85" t="s">
        <v>320</v>
      </c>
      <c r="E61" s="49">
        <v>14</v>
      </c>
      <c r="F61" s="50">
        <v>13</v>
      </c>
      <c r="G61" s="50">
        <f>H61+I61</f>
        <v>14</v>
      </c>
      <c r="H61" s="49">
        <v>13</v>
      </c>
      <c r="I61" s="50">
        <v>1</v>
      </c>
      <c r="J61" s="50"/>
      <c r="K61" s="50">
        <v>13</v>
      </c>
    </row>
    <row r="62" spans="1:11" s="29" customFormat="1" ht="15.75" customHeight="1" x14ac:dyDescent="0.3">
      <c r="A62" s="77"/>
      <c r="B62" s="39" t="s">
        <v>197</v>
      </c>
      <c r="C62" s="75" t="s">
        <v>79</v>
      </c>
      <c r="D62" s="85" t="s">
        <v>321</v>
      </c>
      <c r="E62" s="49">
        <v>6</v>
      </c>
      <c r="F62" s="50">
        <v>5</v>
      </c>
      <c r="G62" s="50">
        <f t="shared" ref="G62:G63" si="5">H62+I62</f>
        <v>6</v>
      </c>
      <c r="H62" s="49">
        <v>4</v>
      </c>
      <c r="I62" s="50">
        <v>2</v>
      </c>
      <c r="J62" s="50"/>
      <c r="K62" s="50">
        <v>5</v>
      </c>
    </row>
    <row r="63" spans="1:11" s="29" customFormat="1" ht="15.75" customHeight="1" x14ac:dyDescent="0.3">
      <c r="A63" s="77"/>
      <c r="B63" s="39" t="s">
        <v>198</v>
      </c>
      <c r="C63" s="75" t="s">
        <v>79</v>
      </c>
      <c r="D63" s="85" t="s">
        <v>322</v>
      </c>
      <c r="E63" s="49">
        <v>2</v>
      </c>
      <c r="F63" s="50">
        <v>2</v>
      </c>
      <c r="G63" s="50">
        <f t="shared" si="5"/>
        <v>2</v>
      </c>
      <c r="H63" s="49">
        <v>2</v>
      </c>
      <c r="I63" s="50"/>
      <c r="J63" s="50"/>
      <c r="K63" s="50">
        <v>2</v>
      </c>
    </row>
    <row r="64" spans="1:11" s="29" customFormat="1" ht="15.75" customHeight="1" x14ac:dyDescent="0.3">
      <c r="A64" s="77"/>
      <c r="B64" s="113" t="s">
        <v>199</v>
      </c>
      <c r="C64" s="75"/>
      <c r="D64" s="86" t="s">
        <v>323</v>
      </c>
      <c r="E64" s="59">
        <v>22</v>
      </c>
      <c r="F64" s="89">
        <v>20</v>
      </c>
      <c r="G64" s="89">
        <v>22</v>
      </c>
      <c r="H64" s="89">
        <v>19</v>
      </c>
      <c r="I64" s="89">
        <v>3</v>
      </c>
      <c r="J64" s="89"/>
      <c r="K64" s="89">
        <v>20</v>
      </c>
    </row>
    <row r="65" spans="1:11" s="29" customFormat="1" ht="15.75" customHeight="1" x14ac:dyDescent="0.3">
      <c r="A65" s="77"/>
      <c r="B65" s="39" t="s">
        <v>200</v>
      </c>
      <c r="C65" s="75" t="s">
        <v>79</v>
      </c>
      <c r="D65" s="85" t="s">
        <v>324</v>
      </c>
      <c r="E65" s="49">
        <v>22</v>
      </c>
      <c r="F65" s="50">
        <v>20</v>
      </c>
      <c r="G65" s="50">
        <v>22</v>
      </c>
      <c r="H65" s="50">
        <v>19</v>
      </c>
      <c r="I65" s="50">
        <v>3</v>
      </c>
      <c r="J65" s="50"/>
      <c r="K65" s="50">
        <v>20</v>
      </c>
    </row>
    <row r="66" spans="1:11" s="29" customFormat="1" ht="21" customHeight="1" x14ac:dyDescent="0.3">
      <c r="A66" s="77" t="s">
        <v>165</v>
      </c>
      <c r="B66" s="77" t="s">
        <v>166</v>
      </c>
      <c r="C66" s="75" t="s">
        <v>79</v>
      </c>
      <c r="D66" s="85" t="s">
        <v>325</v>
      </c>
      <c r="E66" s="49"/>
      <c r="F66" s="50"/>
      <c r="G66" s="50"/>
      <c r="H66" s="50"/>
      <c r="I66" s="50"/>
      <c r="J66" s="50"/>
      <c r="K66" s="50"/>
    </row>
    <row r="67" spans="1:11" s="88" customFormat="1" ht="16.5" customHeight="1" x14ac:dyDescent="0.3">
      <c r="A67" s="77" t="s">
        <v>167</v>
      </c>
      <c r="B67" s="77" t="s">
        <v>168</v>
      </c>
      <c r="C67" s="83" t="s">
        <v>79</v>
      </c>
      <c r="D67" s="86" t="s">
        <v>326</v>
      </c>
      <c r="E67" s="87">
        <f>E69+E71+E73</f>
        <v>3</v>
      </c>
      <c r="F67" s="87">
        <f t="shared" ref="F67:K67" si="6">F69+F71+F73</f>
        <v>2</v>
      </c>
      <c r="G67" s="87">
        <f t="shared" si="6"/>
        <v>3</v>
      </c>
      <c r="H67" s="87">
        <f t="shared" si="6"/>
        <v>1</v>
      </c>
      <c r="I67" s="87">
        <f t="shared" si="6"/>
        <v>0</v>
      </c>
      <c r="J67" s="87">
        <f t="shared" si="6"/>
        <v>2</v>
      </c>
      <c r="K67" s="87">
        <f t="shared" si="6"/>
        <v>2</v>
      </c>
    </row>
    <row r="68" spans="1:11" s="29" customFormat="1" ht="15.75" customHeight="1" x14ac:dyDescent="0.3">
      <c r="A68" s="84"/>
      <c r="B68" s="72" t="s">
        <v>61</v>
      </c>
      <c r="C68" s="75"/>
      <c r="D68" s="85" t="s">
        <v>327</v>
      </c>
      <c r="E68" s="49"/>
      <c r="F68" s="49"/>
      <c r="G68" s="49"/>
      <c r="H68" s="49"/>
      <c r="I68" s="49"/>
      <c r="J68" s="49"/>
      <c r="K68" s="49"/>
    </row>
    <row r="69" spans="1:11" s="29" customFormat="1" ht="18" customHeight="1" x14ac:dyDescent="0.3">
      <c r="A69" s="72"/>
      <c r="B69" s="112" t="s">
        <v>169</v>
      </c>
      <c r="C69" s="75" t="s">
        <v>79</v>
      </c>
      <c r="D69" s="85" t="s">
        <v>328</v>
      </c>
      <c r="E69" s="49">
        <v>1</v>
      </c>
      <c r="F69" s="50"/>
      <c r="G69" s="50">
        <v>1</v>
      </c>
      <c r="H69" s="50">
        <v>1</v>
      </c>
      <c r="I69" s="50"/>
      <c r="J69" s="50"/>
      <c r="K69" s="50"/>
    </row>
    <row r="70" spans="1:11" s="29" customFormat="1" ht="20.25" customHeight="1" x14ac:dyDescent="0.3">
      <c r="A70" s="72"/>
      <c r="B70" s="112" t="s">
        <v>170</v>
      </c>
      <c r="C70" s="75" t="s">
        <v>79</v>
      </c>
      <c r="D70" s="85" t="s">
        <v>329</v>
      </c>
      <c r="E70" s="49"/>
      <c r="F70" s="50"/>
      <c r="G70" s="50"/>
      <c r="H70" s="50"/>
      <c r="I70" s="50"/>
      <c r="J70" s="50"/>
      <c r="K70" s="50"/>
    </row>
    <row r="71" spans="1:11" s="29" customFormat="1" ht="18" customHeight="1" x14ac:dyDescent="0.3">
      <c r="A71" s="72"/>
      <c r="B71" s="112" t="s">
        <v>171</v>
      </c>
      <c r="C71" s="75" t="s">
        <v>79</v>
      </c>
      <c r="D71" s="85" t="s">
        <v>330</v>
      </c>
      <c r="E71" s="49">
        <v>1</v>
      </c>
      <c r="F71" s="50">
        <v>1</v>
      </c>
      <c r="G71" s="50">
        <v>1</v>
      </c>
      <c r="H71" s="50"/>
      <c r="I71" s="50"/>
      <c r="J71" s="50">
        <v>1</v>
      </c>
      <c r="K71" s="50">
        <v>1</v>
      </c>
    </row>
    <row r="72" spans="1:11" s="29" customFormat="1" ht="18" customHeight="1" x14ac:dyDescent="0.3">
      <c r="A72" s="72"/>
      <c r="B72" s="112" t="s">
        <v>172</v>
      </c>
      <c r="C72" s="75" t="s">
        <v>79</v>
      </c>
      <c r="D72" s="85" t="s">
        <v>331</v>
      </c>
      <c r="E72" s="49"/>
      <c r="F72" s="50"/>
      <c r="G72" s="50"/>
      <c r="H72" s="50"/>
      <c r="I72" s="50"/>
      <c r="J72" s="50"/>
      <c r="K72" s="50"/>
    </row>
    <row r="73" spans="1:11" s="29" customFormat="1" ht="18" customHeight="1" x14ac:dyDescent="0.3">
      <c r="A73" s="72"/>
      <c r="B73" s="112" t="s">
        <v>173</v>
      </c>
      <c r="C73" s="75" t="s">
        <v>79</v>
      </c>
      <c r="D73" s="85" t="s">
        <v>332</v>
      </c>
      <c r="E73" s="49">
        <v>1</v>
      </c>
      <c r="F73" s="50">
        <v>1</v>
      </c>
      <c r="G73" s="50">
        <v>1</v>
      </c>
      <c r="H73" s="50"/>
      <c r="I73" s="50"/>
      <c r="J73" s="50">
        <v>1</v>
      </c>
      <c r="K73" s="50">
        <v>1</v>
      </c>
    </row>
    <row r="74" spans="1:11" s="29" customFormat="1" ht="18" customHeight="1" x14ac:dyDescent="0.3">
      <c r="A74" s="72"/>
      <c r="B74" s="112" t="s">
        <v>174</v>
      </c>
      <c r="C74" s="75" t="s">
        <v>79</v>
      </c>
      <c r="D74" s="85" t="s">
        <v>333</v>
      </c>
      <c r="E74" s="49"/>
      <c r="F74" s="50"/>
      <c r="G74" s="50"/>
      <c r="H74" s="50"/>
      <c r="I74" s="50"/>
      <c r="J74" s="50"/>
      <c r="K74" s="50"/>
    </row>
    <row r="75" spans="1:11" s="29" customFormat="1" ht="18" customHeight="1" x14ac:dyDescent="0.3">
      <c r="A75" s="72"/>
      <c r="B75" s="112" t="s">
        <v>175</v>
      </c>
      <c r="C75" s="75" t="s">
        <v>79</v>
      </c>
      <c r="D75" s="85" t="s">
        <v>334</v>
      </c>
      <c r="E75" s="49"/>
      <c r="F75" s="50"/>
      <c r="G75" s="50"/>
      <c r="H75" s="50"/>
      <c r="I75" s="50"/>
      <c r="J75" s="50"/>
      <c r="K75" s="50"/>
    </row>
    <row r="76" spans="1:11" s="29" customFormat="1" ht="18" customHeight="1" x14ac:dyDescent="0.3">
      <c r="A76" s="72"/>
      <c r="B76" s="112" t="s">
        <v>176</v>
      </c>
      <c r="C76" s="75" t="s">
        <v>79</v>
      </c>
      <c r="D76" s="85" t="s">
        <v>335</v>
      </c>
      <c r="E76" s="49"/>
      <c r="F76" s="50"/>
      <c r="G76" s="50"/>
      <c r="H76" s="50"/>
      <c r="I76" s="50"/>
      <c r="J76" s="50"/>
      <c r="K76" s="50"/>
    </row>
    <row r="77" spans="1:11" s="29" customFormat="1" ht="18" customHeight="1" x14ac:dyDescent="0.3">
      <c r="A77" s="72"/>
      <c r="B77" s="112" t="s">
        <v>177</v>
      </c>
      <c r="C77" s="75" t="s">
        <v>79</v>
      </c>
      <c r="D77" s="85" t="s">
        <v>336</v>
      </c>
      <c r="E77" s="49"/>
      <c r="F77" s="50"/>
      <c r="G77" s="50"/>
      <c r="H77" s="50"/>
      <c r="I77" s="50"/>
      <c r="J77" s="50"/>
      <c r="K77" s="50"/>
    </row>
    <row r="78" spans="1:11" s="29" customFormat="1" ht="18.75" hidden="1" x14ac:dyDescent="0.3">
      <c r="A78" s="53" t="s">
        <v>178</v>
      </c>
      <c r="B78" s="53"/>
      <c r="C78" s="53"/>
      <c r="D78" s="53"/>
      <c r="E78" s="53"/>
      <c r="F78" s="53"/>
      <c r="G78" s="53"/>
      <c r="H78" s="53"/>
      <c r="I78" s="37"/>
      <c r="J78" s="37"/>
      <c r="K78" s="37"/>
    </row>
    <row r="79" spans="1:11" s="29" customFormat="1" ht="18.75" hidden="1" x14ac:dyDescent="0.3">
      <c r="A79" s="53"/>
      <c r="B79" s="53" t="s">
        <v>179</v>
      </c>
      <c r="C79" s="53"/>
      <c r="D79" s="53"/>
      <c r="E79" s="53"/>
      <c r="F79" s="53"/>
      <c r="G79" s="53"/>
      <c r="H79" s="53"/>
      <c r="I79" s="37"/>
      <c r="J79" s="37"/>
      <c r="K79" s="37"/>
    </row>
    <row r="80" spans="1:11" s="29" customFormat="1" ht="18.75" hidden="1" x14ac:dyDescent="0.3">
      <c r="A80" s="53"/>
      <c r="B80" s="53" t="s">
        <v>180</v>
      </c>
      <c r="C80" s="53"/>
      <c r="D80" s="53"/>
      <c r="E80" s="53"/>
      <c r="F80" s="53"/>
      <c r="G80" s="53"/>
      <c r="H80" s="53"/>
      <c r="I80" s="37"/>
      <c r="J80" s="37"/>
      <c r="K80" s="37"/>
    </row>
    <row r="81" spans="1:12" s="29" customFormat="1" ht="18.75" hidden="1" x14ac:dyDescent="0.3">
      <c r="A81" s="54"/>
      <c r="B81" s="54"/>
      <c r="C81" s="54"/>
      <c r="D81" s="54"/>
      <c r="E81" s="54"/>
      <c r="F81" s="54"/>
      <c r="G81" s="54"/>
      <c r="H81" s="54"/>
    </row>
    <row r="82" spans="1:12" s="29" customFormat="1" ht="18.75" hidden="1" x14ac:dyDescent="0.3">
      <c r="A82" s="55" t="s">
        <v>181</v>
      </c>
    </row>
    <row r="83" spans="1:12" s="29" customFormat="1" ht="18.75" hidden="1" x14ac:dyDescent="0.3"/>
    <row r="84" spans="1:12" s="29" customFormat="1" ht="18.75" hidden="1" x14ac:dyDescent="0.3">
      <c r="A84" s="31"/>
      <c r="B84" s="56"/>
      <c r="C84" s="56"/>
      <c r="D84" s="56"/>
      <c r="E84" s="56"/>
      <c r="F84" s="56"/>
      <c r="G84" s="56"/>
      <c r="H84" s="56"/>
    </row>
    <row r="85" spans="1:12" s="29" customFormat="1" ht="18.75" hidden="1" x14ac:dyDescent="0.3"/>
    <row r="86" spans="1:12" s="29" customFormat="1" ht="3" customHeight="1" x14ac:dyDescent="0.3"/>
    <row r="87" spans="1:12" s="29" customFormat="1" ht="18.75" customHeight="1" x14ac:dyDescent="0.3">
      <c r="C87" s="115" t="s">
        <v>202</v>
      </c>
      <c r="D87" s="115"/>
      <c r="E87" s="115"/>
      <c r="F87" s="115"/>
      <c r="G87" s="115"/>
      <c r="H87" s="115"/>
      <c r="I87" s="115"/>
      <c r="J87" s="115"/>
      <c r="K87" s="115"/>
      <c r="L87" s="48"/>
    </row>
    <row r="88" spans="1:12" s="29" customFormat="1" ht="18.75" customHeight="1" x14ac:dyDescent="0.3">
      <c r="C88" s="61"/>
      <c r="D88" s="114" t="s">
        <v>194</v>
      </c>
      <c r="E88" s="114"/>
      <c r="F88" s="114"/>
      <c r="G88" s="114"/>
      <c r="H88" s="114"/>
      <c r="I88" s="114"/>
      <c r="J88" s="114"/>
      <c r="K88" s="114"/>
      <c r="L88" s="57"/>
    </row>
    <row r="89" spans="1:12" s="29" customFormat="1" ht="18.75" x14ac:dyDescent="0.3">
      <c r="C89" s="61"/>
      <c r="D89" s="60"/>
      <c r="E89" s="60"/>
      <c r="F89" s="60"/>
      <c r="G89" s="60"/>
      <c r="H89" s="60"/>
      <c r="I89" s="60"/>
      <c r="J89" s="60"/>
      <c r="K89" s="60"/>
      <c r="L89" s="57"/>
    </row>
    <row r="90" spans="1:12" s="29" customFormat="1" ht="18.75" x14ac:dyDescent="0.3">
      <c r="C90" s="61"/>
      <c r="D90" s="61"/>
      <c r="E90" s="61"/>
      <c r="F90" s="13"/>
      <c r="G90" s="13"/>
      <c r="H90" s="13"/>
      <c r="I90" s="9"/>
      <c r="J90" s="9"/>
      <c r="K90" s="9"/>
      <c r="L90" s="57"/>
    </row>
    <row r="91" spans="1:12" s="29" customFormat="1" ht="18.75" x14ac:dyDescent="0.3">
      <c r="C91" s="61"/>
      <c r="D91" s="61"/>
      <c r="E91" s="61"/>
      <c r="F91" s="13"/>
      <c r="G91" s="13"/>
      <c r="H91" s="13"/>
      <c r="I91"/>
      <c r="J91"/>
      <c r="K91"/>
      <c r="L91" s="58"/>
    </row>
    <row r="92" spans="1:12" s="29" customFormat="1" ht="39" customHeight="1" x14ac:dyDescent="0.3">
      <c r="C92" s="61"/>
      <c r="D92" s="116" t="s">
        <v>203</v>
      </c>
      <c r="E92" s="116"/>
      <c r="F92" s="116"/>
      <c r="G92" s="116"/>
      <c r="H92" s="116"/>
      <c r="I92" s="116"/>
      <c r="J92" s="116"/>
      <c r="K92" s="116"/>
      <c r="L92" s="58"/>
    </row>
    <row r="93" spans="1:12" s="29" customFormat="1" ht="18.75" x14ac:dyDescent="0.3"/>
  </sheetData>
  <mergeCells count="22">
    <mergeCell ref="A1:B1"/>
    <mergeCell ref="A2:B2"/>
    <mergeCell ref="C87:K87"/>
    <mergeCell ref="D88:K88"/>
    <mergeCell ref="D92:K92"/>
    <mergeCell ref="G8:K8"/>
    <mergeCell ref="E9:E11"/>
    <mergeCell ref="D8:D11"/>
    <mergeCell ref="H10:I10"/>
    <mergeCell ref="J10:J11"/>
    <mergeCell ref="B3:Q3"/>
    <mergeCell ref="A5:K5"/>
    <mergeCell ref="A4:K4"/>
    <mergeCell ref="A6:K6"/>
    <mergeCell ref="B8:B11"/>
    <mergeCell ref="A8:A11"/>
    <mergeCell ref="C8:C11"/>
    <mergeCell ref="E8:F8"/>
    <mergeCell ref="G9:G11"/>
    <mergeCell ref="H9:J9"/>
    <mergeCell ref="K9:K11"/>
    <mergeCell ref="F9:F11"/>
  </mergeCells>
  <pageMargins left="0.39" right="0.26" top="0.42" bottom="0.63" header="0.26" footer="0.22"/>
  <pageSetup paperSize="9" scale="98" firstPageNumber="17" orientation="landscape" useFirstPageNumber="1" horizontalDpi="200" verticalDpi="200" r:id="rId1"/>
  <headerFooter>
    <oddFooter>&amp;C&amp;P</oddFooter>
  </headerFooter>
  <rowBreaks count="1" manualBreakCount="1">
    <brk id="7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topLeftCell="A58" zoomScaleNormal="100" zoomScaleSheetLayoutView="100" workbookViewId="0">
      <selection activeCell="B75" sqref="B75"/>
    </sheetView>
  </sheetViews>
  <sheetFormatPr defaultColWidth="9.140625" defaultRowHeight="15" x14ac:dyDescent="0.25"/>
  <cols>
    <col min="1" max="1" width="6.85546875" style="6" customWidth="1"/>
    <col min="2" max="2" width="55.7109375" style="6" customWidth="1"/>
    <col min="3" max="3" width="15.42578125" style="94" customWidth="1"/>
    <col min="4" max="4" width="15.42578125" style="6" customWidth="1"/>
    <col min="5" max="5" width="9.28515625" style="6" customWidth="1"/>
    <col min="6" max="6" width="10" style="6" customWidth="1"/>
    <col min="7" max="16384" width="9.140625" style="6"/>
  </cols>
  <sheetData>
    <row r="1" spans="1:12" customFormat="1" ht="16.5" customHeight="1" x14ac:dyDescent="0.25">
      <c r="A1" s="140" t="s">
        <v>186</v>
      </c>
      <c r="B1" s="140"/>
      <c r="C1" s="18"/>
      <c r="D1" s="18"/>
      <c r="E1" s="18"/>
      <c r="F1" s="4"/>
    </row>
    <row r="2" spans="1:12" customFormat="1" ht="16.5" customHeight="1" x14ac:dyDescent="0.25">
      <c r="A2" s="139" t="s">
        <v>201</v>
      </c>
      <c r="B2" s="139"/>
      <c r="C2" s="71"/>
    </row>
    <row r="3" spans="1:12" s="29" customFormat="1" ht="16.5" customHeight="1" x14ac:dyDescent="0.3">
      <c r="A3" s="2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s="29" customFormat="1" ht="16.5" customHeight="1" x14ac:dyDescent="0.3">
      <c r="A4" s="117" t="s">
        <v>187</v>
      </c>
      <c r="B4" s="117"/>
      <c r="C4" s="117"/>
      <c r="D4" s="117"/>
      <c r="E4" s="117"/>
      <c r="F4" s="117"/>
      <c r="G4" s="42"/>
      <c r="H4" s="42"/>
      <c r="I4" s="42"/>
      <c r="J4" s="42"/>
      <c r="K4" s="42"/>
      <c r="L4" s="42"/>
    </row>
    <row r="5" spans="1:12" s="43" customFormat="1" ht="16.5" customHeight="1" x14ac:dyDescent="0.3">
      <c r="A5" s="117" t="s">
        <v>190</v>
      </c>
      <c r="B5" s="117"/>
      <c r="C5" s="117"/>
      <c r="D5" s="117"/>
      <c r="E5" s="117"/>
      <c r="F5" s="117"/>
      <c r="G5" s="42"/>
      <c r="H5" s="42"/>
      <c r="I5" s="42"/>
      <c r="J5" s="42"/>
      <c r="K5" s="42"/>
      <c r="L5" s="42"/>
    </row>
    <row r="6" spans="1:12" s="43" customFormat="1" ht="16.5" customHeight="1" x14ac:dyDescent="0.3">
      <c r="A6" s="117" t="s">
        <v>188</v>
      </c>
      <c r="B6" s="117"/>
      <c r="C6" s="117"/>
      <c r="D6" s="117"/>
      <c r="E6" s="117"/>
      <c r="F6" s="117"/>
      <c r="G6" s="42"/>
      <c r="H6" s="42"/>
      <c r="I6" s="42"/>
      <c r="J6" s="42"/>
      <c r="K6" s="42"/>
      <c r="L6" s="42"/>
    </row>
    <row r="8" spans="1:12" ht="19.5" customHeight="1" x14ac:dyDescent="0.25">
      <c r="A8" s="122" t="s">
        <v>273</v>
      </c>
      <c r="B8" s="122"/>
      <c r="C8" s="122" t="s">
        <v>205</v>
      </c>
      <c r="D8" s="122"/>
      <c r="E8" s="122"/>
      <c r="F8" s="122"/>
    </row>
    <row r="9" spans="1:12" ht="48" customHeight="1" x14ac:dyDescent="0.25">
      <c r="A9" s="81" t="s">
        <v>274</v>
      </c>
      <c r="B9" s="74" t="s">
        <v>204</v>
      </c>
      <c r="C9" s="67" t="s">
        <v>4</v>
      </c>
      <c r="D9" s="62" t="s">
        <v>206</v>
      </c>
      <c r="E9" s="80" t="s">
        <v>207</v>
      </c>
      <c r="F9" s="80" t="s">
        <v>208</v>
      </c>
    </row>
    <row r="10" spans="1:12" ht="18.75" x14ac:dyDescent="0.25">
      <c r="A10" s="62">
        <v>1</v>
      </c>
      <c r="B10" s="73" t="s">
        <v>209</v>
      </c>
      <c r="C10" s="67">
        <v>20</v>
      </c>
      <c r="D10" s="67">
        <v>20</v>
      </c>
      <c r="E10" s="72"/>
      <c r="F10" s="41"/>
    </row>
    <row r="11" spans="1:12" ht="18.75" x14ac:dyDescent="0.25">
      <c r="A11" s="38">
        <v>1.1000000000000001</v>
      </c>
      <c r="B11" s="41" t="s">
        <v>210</v>
      </c>
      <c r="C11" s="75">
        <v>15</v>
      </c>
      <c r="D11" s="75">
        <v>15</v>
      </c>
      <c r="E11" s="76"/>
      <c r="F11" s="41"/>
    </row>
    <row r="12" spans="1:12" ht="18.75" x14ac:dyDescent="0.25">
      <c r="A12" s="38">
        <v>1.2</v>
      </c>
      <c r="B12" s="41" t="s">
        <v>211</v>
      </c>
      <c r="C12" s="75">
        <v>1</v>
      </c>
      <c r="D12" s="75">
        <v>1</v>
      </c>
      <c r="E12" s="76"/>
      <c r="F12" s="41"/>
    </row>
    <row r="13" spans="1:12" ht="18.75" x14ac:dyDescent="0.25">
      <c r="A13" s="38">
        <v>1.3</v>
      </c>
      <c r="B13" s="41" t="s">
        <v>212</v>
      </c>
      <c r="C13" s="75">
        <v>1</v>
      </c>
      <c r="D13" s="75">
        <v>1</v>
      </c>
      <c r="E13" s="76"/>
      <c r="F13" s="41"/>
    </row>
    <row r="14" spans="1:12" ht="18.75" x14ac:dyDescent="0.25">
      <c r="A14" s="75">
        <v>1.4</v>
      </c>
      <c r="B14" s="41" t="s">
        <v>337</v>
      </c>
      <c r="C14" s="75">
        <v>1</v>
      </c>
      <c r="D14" s="75">
        <v>1</v>
      </c>
      <c r="E14" s="76"/>
      <c r="F14" s="72"/>
    </row>
    <row r="15" spans="1:12" ht="18.75" x14ac:dyDescent="0.25">
      <c r="A15" s="38">
        <v>1.5</v>
      </c>
      <c r="B15" s="41" t="s">
        <v>213</v>
      </c>
      <c r="C15" s="75">
        <v>1</v>
      </c>
      <c r="D15" s="75">
        <v>1</v>
      </c>
      <c r="E15" s="76"/>
      <c r="F15" s="41"/>
    </row>
    <row r="16" spans="1:12" ht="18.75" x14ac:dyDescent="0.25">
      <c r="A16" s="38">
        <v>1.6</v>
      </c>
      <c r="B16" s="41" t="s">
        <v>214</v>
      </c>
      <c r="C16" s="75">
        <v>1</v>
      </c>
      <c r="D16" s="75">
        <v>1</v>
      </c>
      <c r="E16" s="76"/>
      <c r="F16" s="41"/>
    </row>
    <row r="17" spans="1:6" ht="18.75" x14ac:dyDescent="0.25">
      <c r="A17" s="38">
        <v>1.7</v>
      </c>
      <c r="B17" s="41" t="s">
        <v>215</v>
      </c>
      <c r="C17" s="75">
        <v>0</v>
      </c>
      <c r="D17" s="75">
        <v>0</v>
      </c>
      <c r="E17" s="76"/>
      <c r="F17" s="41"/>
    </row>
    <row r="18" spans="1:6" ht="18.75" x14ac:dyDescent="0.25">
      <c r="A18" s="62">
        <v>2</v>
      </c>
      <c r="B18" s="73" t="s">
        <v>216</v>
      </c>
      <c r="C18" s="67">
        <v>5</v>
      </c>
      <c r="D18" s="67">
        <v>5</v>
      </c>
      <c r="E18" s="72"/>
      <c r="F18" s="41"/>
    </row>
    <row r="19" spans="1:6" ht="18.75" x14ac:dyDescent="0.25">
      <c r="A19" s="85" t="s">
        <v>338</v>
      </c>
      <c r="B19" s="41" t="s">
        <v>217</v>
      </c>
      <c r="C19" s="75">
        <v>1</v>
      </c>
      <c r="D19" s="75">
        <v>1</v>
      </c>
      <c r="E19" s="76"/>
      <c r="F19" s="41"/>
    </row>
    <row r="20" spans="1:6" ht="18.75" x14ac:dyDescent="0.25">
      <c r="A20" s="85" t="s">
        <v>339</v>
      </c>
      <c r="B20" s="41" t="s">
        <v>218</v>
      </c>
      <c r="C20" s="75">
        <v>1</v>
      </c>
      <c r="D20" s="75">
        <v>1</v>
      </c>
      <c r="E20" s="76"/>
      <c r="F20" s="41"/>
    </row>
    <row r="21" spans="1:6" ht="18.75" x14ac:dyDescent="0.25">
      <c r="A21" s="85" t="s">
        <v>340</v>
      </c>
      <c r="B21" s="41" t="s">
        <v>343</v>
      </c>
      <c r="C21" s="75">
        <v>1</v>
      </c>
      <c r="D21" s="75">
        <v>1</v>
      </c>
      <c r="E21" s="67"/>
      <c r="F21" s="72"/>
    </row>
    <row r="22" spans="1:6" ht="18.75" x14ac:dyDescent="0.25">
      <c r="A22" s="85" t="s">
        <v>341</v>
      </c>
      <c r="B22" s="41" t="s">
        <v>219</v>
      </c>
      <c r="C22" s="75">
        <v>1</v>
      </c>
      <c r="D22" s="75">
        <v>1</v>
      </c>
      <c r="E22" s="75"/>
      <c r="F22" s="41"/>
    </row>
    <row r="23" spans="1:6" ht="18.75" x14ac:dyDescent="0.25">
      <c r="A23" s="85" t="s">
        <v>342</v>
      </c>
      <c r="B23" s="41" t="s">
        <v>220</v>
      </c>
      <c r="C23" s="75">
        <v>1</v>
      </c>
      <c r="D23" s="75">
        <v>1</v>
      </c>
      <c r="E23" s="75"/>
      <c r="F23" s="41"/>
    </row>
    <row r="24" spans="1:6" ht="18.75" x14ac:dyDescent="0.25">
      <c r="A24" s="62">
        <v>3</v>
      </c>
      <c r="B24" s="73" t="s">
        <v>221</v>
      </c>
      <c r="C24" s="67">
        <v>8</v>
      </c>
      <c r="D24" s="67">
        <v>5</v>
      </c>
      <c r="E24" s="67">
        <v>3</v>
      </c>
      <c r="F24" s="41"/>
    </row>
    <row r="25" spans="1:6" ht="18.75" x14ac:dyDescent="0.25">
      <c r="A25" s="85" t="s">
        <v>344</v>
      </c>
      <c r="B25" s="41" t="s">
        <v>222</v>
      </c>
      <c r="C25" s="75">
        <v>1</v>
      </c>
      <c r="D25" s="75">
        <v>1</v>
      </c>
      <c r="E25" s="75"/>
      <c r="F25" s="41"/>
    </row>
    <row r="26" spans="1:6" ht="18.75" x14ac:dyDescent="0.25">
      <c r="A26" s="85" t="s">
        <v>345</v>
      </c>
      <c r="B26" s="41" t="s">
        <v>223</v>
      </c>
      <c r="C26" s="75">
        <v>1</v>
      </c>
      <c r="D26" s="75">
        <v>1</v>
      </c>
      <c r="E26" s="75"/>
      <c r="F26" s="41"/>
    </row>
    <row r="27" spans="1:6" ht="18.75" x14ac:dyDescent="0.25">
      <c r="A27" s="85" t="s">
        <v>346</v>
      </c>
      <c r="B27" s="41" t="s">
        <v>224</v>
      </c>
      <c r="C27" s="75">
        <v>1</v>
      </c>
      <c r="D27" s="75">
        <v>1</v>
      </c>
      <c r="E27" s="75"/>
      <c r="F27" s="41"/>
    </row>
    <row r="28" spans="1:6" ht="18.75" x14ac:dyDescent="0.25">
      <c r="A28" s="85" t="s">
        <v>347</v>
      </c>
      <c r="B28" s="41" t="s">
        <v>225</v>
      </c>
      <c r="C28" s="75">
        <v>1</v>
      </c>
      <c r="D28" s="75"/>
      <c r="E28" s="75">
        <v>1</v>
      </c>
      <c r="F28" s="38"/>
    </row>
    <row r="29" spans="1:6" ht="18.75" x14ac:dyDescent="0.25">
      <c r="A29" s="85" t="s">
        <v>348</v>
      </c>
      <c r="B29" s="41" t="s">
        <v>226</v>
      </c>
      <c r="C29" s="75">
        <v>2</v>
      </c>
      <c r="D29" s="75">
        <v>2</v>
      </c>
      <c r="E29" s="75"/>
      <c r="F29" s="38"/>
    </row>
    <row r="30" spans="1:6" ht="18.75" x14ac:dyDescent="0.25">
      <c r="A30" s="85" t="s">
        <v>349</v>
      </c>
      <c r="B30" s="41" t="s">
        <v>227</v>
      </c>
      <c r="C30" s="75">
        <v>1</v>
      </c>
      <c r="D30" s="75"/>
      <c r="E30" s="75">
        <v>1</v>
      </c>
      <c r="F30" s="41"/>
    </row>
    <row r="31" spans="1:6" ht="18.75" x14ac:dyDescent="0.25">
      <c r="A31" s="85" t="s">
        <v>350</v>
      </c>
      <c r="B31" s="41" t="s">
        <v>228</v>
      </c>
      <c r="C31" s="75">
        <v>1</v>
      </c>
      <c r="D31" s="75"/>
      <c r="E31" s="75">
        <v>1</v>
      </c>
      <c r="F31" s="41"/>
    </row>
    <row r="32" spans="1:6" ht="18.75" x14ac:dyDescent="0.25">
      <c r="A32" s="85" t="s">
        <v>351</v>
      </c>
      <c r="B32" s="41" t="s">
        <v>229</v>
      </c>
      <c r="C32" s="75">
        <v>0</v>
      </c>
      <c r="D32" s="72"/>
      <c r="E32" s="72"/>
      <c r="F32" s="41"/>
    </row>
    <row r="33" spans="1:6" ht="18.75" x14ac:dyDescent="0.25">
      <c r="A33" s="62">
        <v>4</v>
      </c>
      <c r="B33" s="73" t="s">
        <v>230</v>
      </c>
      <c r="C33" s="75">
        <v>2</v>
      </c>
      <c r="D33" s="72"/>
      <c r="E33" s="72"/>
      <c r="F33" s="41"/>
    </row>
    <row r="34" spans="1:6" ht="18.75" x14ac:dyDescent="0.25">
      <c r="A34" s="85" t="s">
        <v>143</v>
      </c>
      <c r="B34" s="41" t="s">
        <v>231</v>
      </c>
      <c r="C34" s="75">
        <v>1</v>
      </c>
      <c r="D34" s="72"/>
      <c r="E34" s="72"/>
      <c r="F34" s="41"/>
    </row>
    <row r="35" spans="1:6" ht="18.75" x14ac:dyDescent="0.25">
      <c r="A35" s="85" t="s">
        <v>156</v>
      </c>
      <c r="B35" s="41" t="s">
        <v>232</v>
      </c>
      <c r="C35" s="75">
        <v>1</v>
      </c>
      <c r="D35" s="72"/>
      <c r="E35" s="72"/>
      <c r="F35" s="41"/>
    </row>
    <row r="36" spans="1:6" ht="18.75" x14ac:dyDescent="0.25">
      <c r="A36" s="85" t="s">
        <v>165</v>
      </c>
      <c r="B36" s="41" t="s">
        <v>233</v>
      </c>
      <c r="C36" s="75">
        <v>1</v>
      </c>
      <c r="D36" s="75">
        <v>1</v>
      </c>
      <c r="E36" s="72"/>
      <c r="F36" s="41"/>
    </row>
    <row r="37" spans="1:6" ht="18.75" customHeight="1" x14ac:dyDescent="0.25">
      <c r="A37" s="67">
        <v>5</v>
      </c>
      <c r="B37" s="77" t="s">
        <v>234</v>
      </c>
      <c r="C37" s="67" t="s">
        <v>353</v>
      </c>
      <c r="D37" s="72"/>
      <c r="E37" s="72"/>
      <c r="F37" s="72"/>
    </row>
    <row r="38" spans="1:6" ht="21.75" x14ac:dyDescent="0.25">
      <c r="A38" s="62">
        <v>6</v>
      </c>
      <c r="B38" s="73" t="s">
        <v>235</v>
      </c>
      <c r="C38" s="67" t="s">
        <v>354</v>
      </c>
      <c r="D38" s="72"/>
      <c r="E38" s="72"/>
      <c r="F38" s="41"/>
    </row>
    <row r="39" spans="1:6" ht="21.75" x14ac:dyDescent="0.25">
      <c r="A39" s="62">
        <v>7</v>
      </c>
      <c r="B39" s="73" t="s">
        <v>236</v>
      </c>
      <c r="C39" s="67" t="s">
        <v>237</v>
      </c>
      <c r="D39" s="72"/>
      <c r="E39" s="72"/>
      <c r="F39" s="41"/>
    </row>
    <row r="40" spans="1:6" ht="22.5" x14ac:dyDescent="0.25">
      <c r="A40" s="85" t="s">
        <v>355</v>
      </c>
      <c r="B40" s="41" t="s">
        <v>238</v>
      </c>
      <c r="C40" s="75" t="s">
        <v>352</v>
      </c>
      <c r="D40" s="72"/>
      <c r="E40" s="72"/>
      <c r="F40" s="41"/>
    </row>
    <row r="41" spans="1:6" ht="22.5" x14ac:dyDescent="0.25">
      <c r="A41" s="85" t="s">
        <v>356</v>
      </c>
      <c r="B41" s="41" t="s">
        <v>239</v>
      </c>
      <c r="C41" s="75" t="s">
        <v>240</v>
      </c>
      <c r="D41" s="72"/>
      <c r="E41" s="72"/>
      <c r="F41" s="41"/>
    </row>
    <row r="42" spans="1:6" ht="22.5" x14ac:dyDescent="0.25">
      <c r="A42" s="85" t="s">
        <v>357</v>
      </c>
      <c r="B42" s="41" t="s">
        <v>241</v>
      </c>
      <c r="C42" s="75" t="s">
        <v>242</v>
      </c>
      <c r="D42" s="72"/>
      <c r="E42" s="72"/>
      <c r="F42" s="41"/>
    </row>
    <row r="43" spans="1:6" ht="22.5" x14ac:dyDescent="0.25">
      <c r="A43" s="85" t="s">
        <v>358</v>
      </c>
      <c r="B43" s="41" t="s">
        <v>243</v>
      </c>
      <c r="C43" s="75" t="s">
        <v>242</v>
      </c>
      <c r="D43" s="72"/>
      <c r="E43" s="72"/>
      <c r="F43" s="41"/>
    </row>
    <row r="44" spans="1:6" ht="22.5" x14ac:dyDescent="0.25">
      <c r="A44" s="85" t="s">
        <v>359</v>
      </c>
      <c r="B44" s="78" t="s">
        <v>244</v>
      </c>
      <c r="C44" s="79" t="s">
        <v>245</v>
      </c>
      <c r="D44" s="72"/>
      <c r="E44" s="72"/>
      <c r="F44" s="41"/>
    </row>
    <row r="45" spans="1:6" ht="22.5" x14ac:dyDescent="0.25">
      <c r="A45" s="85" t="s">
        <v>360</v>
      </c>
      <c r="B45" s="41" t="s">
        <v>246</v>
      </c>
      <c r="C45" s="75" t="s">
        <v>366</v>
      </c>
      <c r="D45" s="72"/>
      <c r="E45" s="72"/>
      <c r="F45" s="41"/>
    </row>
    <row r="46" spans="1:6" ht="37.5" x14ac:dyDescent="0.25">
      <c r="A46" s="62">
        <v>8</v>
      </c>
      <c r="B46" s="73" t="s">
        <v>247</v>
      </c>
      <c r="C46" s="75">
        <v>15</v>
      </c>
      <c r="D46" s="72"/>
      <c r="E46" s="72"/>
      <c r="F46" s="41"/>
    </row>
    <row r="47" spans="1:6" s="91" customFormat="1" ht="37.5" x14ac:dyDescent="0.25">
      <c r="A47" s="67">
        <v>8.1</v>
      </c>
      <c r="B47" s="77" t="s">
        <v>361</v>
      </c>
      <c r="C47" s="67">
        <v>15</v>
      </c>
      <c r="D47" s="77"/>
      <c r="E47" s="77"/>
      <c r="F47" s="77"/>
    </row>
    <row r="48" spans="1:6" ht="25.5" customHeight="1" x14ac:dyDescent="0.25">
      <c r="A48" s="85" t="s">
        <v>248</v>
      </c>
      <c r="B48" s="41" t="s">
        <v>249</v>
      </c>
      <c r="C48" s="75">
        <v>3</v>
      </c>
      <c r="D48" s="72"/>
      <c r="E48" s="72"/>
      <c r="F48" s="41"/>
    </row>
    <row r="49" spans="1:6" ht="18.75" x14ac:dyDescent="0.25">
      <c r="A49" s="85" t="s">
        <v>250</v>
      </c>
      <c r="B49" s="41" t="s">
        <v>251</v>
      </c>
      <c r="C49" s="75">
        <v>3</v>
      </c>
      <c r="D49" s="72"/>
      <c r="E49" s="72"/>
      <c r="F49" s="41"/>
    </row>
    <row r="50" spans="1:6" ht="18.75" x14ac:dyDescent="0.25">
      <c r="A50" s="85" t="s">
        <v>252</v>
      </c>
      <c r="B50" s="41" t="s">
        <v>253</v>
      </c>
      <c r="C50" s="75">
        <v>3</v>
      </c>
      <c r="D50" s="72"/>
      <c r="E50" s="72"/>
      <c r="F50" s="41"/>
    </row>
    <row r="51" spans="1:6" ht="18.75" x14ac:dyDescent="0.25">
      <c r="A51" s="85" t="s">
        <v>363</v>
      </c>
      <c r="B51" s="41" t="s">
        <v>254</v>
      </c>
      <c r="C51" s="75">
        <v>3</v>
      </c>
      <c r="D51" s="72"/>
      <c r="E51" s="72"/>
      <c r="F51" s="41"/>
    </row>
    <row r="52" spans="1:6" ht="18.75" x14ac:dyDescent="0.25">
      <c r="A52" s="85" t="s">
        <v>364</v>
      </c>
      <c r="B52" s="41" t="s">
        <v>255</v>
      </c>
      <c r="C52" s="75">
        <v>3</v>
      </c>
      <c r="D52" s="72"/>
      <c r="E52" s="72"/>
      <c r="F52" s="41"/>
    </row>
    <row r="53" spans="1:6" s="91" customFormat="1" ht="37.5" x14ac:dyDescent="0.25">
      <c r="A53" s="67">
        <v>8.1999999999999993</v>
      </c>
      <c r="B53" s="77" t="s">
        <v>362</v>
      </c>
      <c r="C53" s="90">
        <v>8</v>
      </c>
      <c r="D53" s="77"/>
      <c r="E53" s="77"/>
      <c r="F53" s="77"/>
    </row>
    <row r="54" spans="1:6" ht="17.25" customHeight="1" x14ac:dyDescent="0.25">
      <c r="A54" s="38" t="s">
        <v>256</v>
      </c>
      <c r="B54" s="41" t="s">
        <v>249</v>
      </c>
      <c r="C54" s="75">
        <v>0</v>
      </c>
      <c r="D54" s="72"/>
      <c r="E54" s="72"/>
      <c r="F54" s="41"/>
    </row>
    <row r="55" spans="1:6" ht="17.25" customHeight="1" x14ac:dyDescent="0.25">
      <c r="A55" s="38" t="s">
        <v>257</v>
      </c>
      <c r="B55" s="41" t="s">
        <v>251</v>
      </c>
      <c r="C55" s="75">
        <v>2</v>
      </c>
      <c r="D55" s="72"/>
      <c r="E55" s="72"/>
      <c r="F55" s="41"/>
    </row>
    <row r="56" spans="1:6" ht="17.25" customHeight="1" x14ac:dyDescent="0.25">
      <c r="A56" s="38" t="s">
        <v>258</v>
      </c>
      <c r="B56" s="41" t="s">
        <v>253</v>
      </c>
      <c r="C56" s="75">
        <v>2</v>
      </c>
      <c r="D56" s="72"/>
      <c r="E56" s="72"/>
      <c r="F56" s="41"/>
    </row>
    <row r="57" spans="1:6" ht="17.25" customHeight="1" x14ac:dyDescent="0.25">
      <c r="A57" s="38" t="s">
        <v>259</v>
      </c>
      <c r="B57" s="41" t="s">
        <v>254</v>
      </c>
      <c r="C57" s="75">
        <v>2</v>
      </c>
      <c r="D57" s="72"/>
      <c r="E57" s="72"/>
      <c r="F57" s="41"/>
    </row>
    <row r="58" spans="1:6" ht="17.25" customHeight="1" x14ac:dyDescent="0.25">
      <c r="A58" s="38" t="s">
        <v>260</v>
      </c>
      <c r="B58" s="41" t="s">
        <v>255</v>
      </c>
      <c r="C58" s="75">
        <v>2</v>
      </c>
      <c r="D58" s="72"/>
      <c r="E58" s="72"/>
      <c r="F58" s="41"/>
    </row>
    <row r="59" spans="1:6" ht="33" customHeight="1" x14ac:dyDescent="0.25">
      <c r="A59" s="67">
        <v>9</v>
      </c>
      <c r="B59" s="92" t="s">
        <v>365</v>
      </c>
      <c r="C59" s="23">
        <v>16</v>
      </c>
      <c r="D59" s="72"/>
      <c r="E59" s="72"/>
      <c r="F59" s="72"/>
    </row>
    <row r="60" spans="1:6" s="93" customFormat="1" ht="18.75" x14ac:dyDescent="0.25">
      <c r="A60" s="67">
        <v>10</v>
      </c>
      <c r="B60" s="70" t="s">
        <v>261</v>
      </c>
      <c r="C60" s="23">
        <f>C61+C62+C63+C64</f>
        <v>20</v>
      </c>
      <c r="D60" s="67"/>
      <c r="E60" s="67"/>
      <c r="F60" s="67"/>
    </row>
    <row r="61" spans="1:6" ht="18.75" x14ac:dyDescent="0.25">
      <c r="A61" s="38">
        <v>10.1</v>
      </c>
      <c r="B61" s="41" t="s">
        <v>262</v>
      </c>
      <c r="C61" s="75">
        <v>16</v>
      </c>
      <c r="D61" s="72"/>
      <c r="E61" s="72"/>
      <c r="F61" s="41"/>
    </row>
    <row r="62" spans="1:6" ht="18.75" x14ac:dyDescent="0.25">
      <c r="A62" s="38">
        <v>10.199999999999999</v>
      </c>
      <c r="B62" s="41" t="s">
        <v>263</v>
      </c>
      <c r="C62" s="75">
        <v>1</v>
      </c>
      <c r="D62" s="72"/>
      <c r="E62" s="72"/>
      <c r="F62" s="41"/>
    </row>
    <row r="63" spans="1:6" ht="18.75" x14ac:dyDescent="0.25">
      <c r="A63" s="38">
        <v>10.3</v>
      </c>
      <c r="B63" s="41" t="s">
        <v>264</v>
      </c>
      <c r="C63" s="75">
        <v>3</v>
      </c>
      <c r="D63" s="72"/>
      <c r="E63" s="72"/>
      <c r="F63" s="41"/>
    </row>
    <row r="64" spans="1:6" ht="18.75" x14ac:dyDescent="0.25">
      <c r="A64" s="38">
        <v>10.4</v>
      </c>
      <c r="B64" s="41" t="s">
        <v>265</v>
      </c>
      <c r="C64" s="75">
        <v>0</v>
      </c>
      <c r="D64" s="72"/>
      <c r="E64" s="72"/>
      <c r="F64" s="41"/>
    </row>
    <row r="65" spans="1:6" ht="18.75" x14ac:dyDescent="0.25">
      <c r="A65" s="41"/>
      <c r="B65" s="41"/>
      <c r="C65" s="75" t="s">
        <v>266</v>
      </c>
      <c r="D65" s="75" t="s">
        <v>267</v>
      </c>
      <c r="E65" s="72"/>
      <c r="F65" s="41"/>
    </row>
    <row r="66" spans="1:6" ht="18.75" x14ac:dyDescent="0.25">
      <c r="A66" s="38">
        <v>11</v>
      </c>
      <c r="B66" s="73" t="s">
        <v>268</v>
      </c>
      <c r="C66" s="75" t="s">
        <v>275</v>
      </c>
      <c r="D66" s="72"/>
      <c r="E66" s="72"/>
      <c r="F66" s="41"/>
    </row>
    <row r="67" spans="1:6" ht="18.75" x14ac:dyDescent="0.25">
      <c r="A67" s="38">
        <v>12</v>
      </c>
      <c r="B67" s="73" t="s">
        <v>269</v>
      </c>
      <c r="C67" s="75" t="s">
        <v>275</v>
      </c>
      <c r="D67" s="72"/>
      <c r="E67" s="72"/>
      <c r="F67" s="41"/>
    </row>
    <row r="68" spans="1:6" ht="18.75" x14ac:dyDescent="0.25">
      <c r="A68" s="38">
        <v>13</v>
      </c>
      <c r="B68" s="73" t="s">
        <v>270</v>
      </c>
      <c r="C68" s="75" t="s">
        <v>275</v>
      </c>
      <c r="D68" s="72"/>
      <c r="E68" s="72"/>
      <c r="F68" s="41"/>
    </row>
    <row r="69" spans="1:6" ht="18.75" x14ac:dyDescent="0.25">
      <c r="A69" s="38">
        <v>14</v>
      </c>
      <c r="B69" s="73" t="s">
        <v>271</v>
      </c>
      <c r="C69" s="75" t="s">
        <v>275</v>
      </c>
      <c r="D69" s="72"/>
      <c r="E69" s="72"/>
      <c r="F69" s="41"/>
    </row>
    <row r="70" spans="1:6" ht="18.75" x14ac:dyDescent="0.25">
      <c r="A70" s="38">
        <v>15</v>
      </c>
      <c r="B70" s="73" t="s">
        <v>272</v>
      </c>
      <c r="C70" s="75" t="s">
        <v>275</v>
      </c>
      <c r="D70" s="72"/>
      <c r="E70" s="72"/>
      <c r="F70" s="41"/>
    </row>
    <row r="72" spans="1:6" ht="27.75" customHeight="1" x14ac:dyDescent="0.25">
      <c r="C72" s="115" t="s">
        <v>202</v>
      </c>
      <c r="D72" s="115"/>
      <c r="E72" s="115"/>
      <c r="F72" s="115"/>
    </row>
    <row r="73" spans="1:6" ht="15.75" x14ac:dyDescent="0.25">
      <c r="B73" s="69"/>
      <c r="C73" s="114" t="s">
        <v>194</v>
      </c>
      <c r="D73" s="114"/>
      <c r="E73" s="114"/>
      <c r="F73" s="114"/>
    </row>
    <row r="74" spans="1:6" ht="15.75" x14ac:dyDescent="0.25">
      <c r="B74" s="69"/>
      <c r="C74" s="63"/>
      <c r="D74" s="63"/>
      <c r="E74" s="63"/>
      <c r="F74" s="63"/>
    </row>
    <row r="75" spans="1:6" x14ac:dyDescent="0.25">
      <c r="B75" s="69"/>
      <c r="C75" s="69"/>
      <c r="D75" s="69"/>
      <c r="E75" s="13"/>
      <c r="F75" s="13"/>
    </row>
    <row r="76" spans="1:6" ht="27.75" customHeight="1" x14ac:dyDescent="0.25">
      <c r="B76" s="69"/>
      <c r="C76" s="69"/>
      <c r="D76" s="69"/>
      <c r="E76" s="13"/>
      <c r="F76" s="13"/>
    </row>
    <row r="77" spans="1:6" ht="48" customHeight="1" x14ac:dyDescent="0.25">
      <c r="B77" s="69"/>
      <c r="C77" s="116" t="s">
        <v>203</v>
      </c>
      <c r="D77" s="116"/>
      <c r="E77" s="116"/>
      <c r="F77" s="116"/>
    </row>
    <row r="78" spans="1:6" ht="18.75" customHeight="1" x14ac:dyDescent="0.25"/>
  </sheetData>
  <mergeCells count="11">
    <mergeCell ref="A2:B2"/>
    <mergeCell ref="A1:B1"/>
    <mergeCell ref="C73:F73"/>
    <mergeCell ref="C77:F77"/>
    <mergeCell ref="C72:F72"/>
    <mergeCell ref="C8:F8"/>
    <mergeCell ref="A6:F6"/>
    <mergeCell ref="A5:F5"/>
    <mergeCell ref="B3:L3"/>
    <mergeCell ref="A4:F4"/>
    <mergeCell ref="A8:B8"/>
  </mergeCells>
  <pageMargins left="0.49" right="0.27" top="0.59" bottom="0.56000000000000005" header="0.31496062992126" footer="0.31496062992126"/>
  <pageSetup paperSize="9" firstPageNumber="19" orientation="landscape" useFirstPageNumber="1" horizontalDpi="200" verticalDpi="200" r:id="rId1"/>
  <headerFooter>
    <oddFooter>&amp;C&amp;"Times New Roman,thường"&amp;10&amp;P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Truong-Lop</vt:lpstr>
      <vt:lpstr>HS</vt:lpstr>
      <vt:lpstr>PL- HS theo tuổi</vt:lpstr>
      <vt:lpstr>Doi Ngu</vt:lpstr>
      <vt:lpstr>P Hoc</vt:lpstr>
      <vt:lpstr>'Doi Ngu'!Print_Titles</vt:lpstr>
      <vt:lpstr>HS!Print_Titles</vt:lpstr>
      <vt:lpstr>'Truong-Lop'!Print_Titles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2025-01-03T02:13:15Z</cp:lastPrinted>
  <dcterms:created xsi:type="dcterms:W3CDTF">2016-10-10T03:49:04Z</dcterms:created>
  <dcterms:modified xsi:type="dcterms:W3CDTF">2025-01-03T02:26:40Z</dcterms:modified>
</cp:coreProperties>
</file>